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E290" i="9"/>
  <c r="B290" i="9" s="1"/>
  <c r="F289" i="9"/>
  <c r="H288" i="9"/>
  <c r="E288" i="9" s="1"/>
  <c r="B288" i="9" s="1"/>
  <c r="G288" i="9"/>
  <c r="F288" i="9"/>
  <c r="F287" i="9"/>
  <c r="F286" i="9"/>
  <c r="H285" i="9"/>
  <c r="G285" i="9"/>
  <c r="F285" i="9"/>
  <c r="E285" i="9"/>
  <c r="B285" i="9" s="1"/>
  <c r="H284" i="9"/>
  <c r="E284" i="9" s="1"/>
  <c r="B284" i="9" s="1"/>
  <c r="G284" i="9"/>
  <c r="F284" i="9"/>
  <c r="H283" i="9"/>
  <c r="G283" i="9"/>
  <c r="F283" i="9"/>
  <c r="E283" i="9"/>
  <c r="B283" i="9" s="1"/>
  <c r="F282" i="9"/>
  <c r="H281" i="9"/>
  <c r="G281" i="9"/>
  <c r="F281" i="9"/>
  <c r="H280" i="9"/>
  <c r="E280" i="9" s="1"/>
  <c r="B280" i="9" s="1"/>
  <c r="G280" i="9"/>
  <c r="F280" i="9"/>
  <c r="H279" i="9"/>
  <c r="E279" i="9" s="1"/>
  <c r="B279" i="9" s="1"/>
  <c r="G279" i="9"/>
  <c r="F279" i="9"/>
  <c r="F278" i="9"/>
  <c r="F277" i="9"/>
  <c r="F276" i="9"/>
  <c r="F275" i="9"/>
  <c r="L274" i="9"/>
  <c r="H274" i="9"/>
  <c r="F274" i="9"/>
  <c r="I273" i="9"/>
  <c r="H273" i="9"/>
  <c r="F273" i="9"/>
  <c r="E273" i="9"/>
  <c r="B273" i="9" s="1"/>
  <c r="E272" i="9"/>
  <c r="M271" i="9"/>
  <c r="L271" i="9"/>
  <c r="F271" i="9" s="1"/>
  <c r="E271" i="9"/>
  <c r="B271" i="9" s="1"/>
  <c r="M270" i="9"/>
  <c r="L270" i="9"/>
  <c r="F270" i="9"/>
  <c r="E270" i="9"/>
  <c r="B270" i="9"/>
  <c r="M269" i="9"/>
  <c r="L269" i="9"/>
  <c r="F269" i="9" s="1"/>
  <c r="E269" i="9"/>
  <c r="B269" i="9" s="1"/>
  <c r="M268" i="9"/>
  <c r="L268" i="9"/>
  <c r="F268" i="9"/>
  <c r="E268" i="9"/>
  <c r="B268" i="9"/>
  <c r="M267" i="9"/>
  <c r="L267" i="9"/>
  <c r="F267" i="9" s="1"/>
  <c r="E267" i="9"/>
  <c r="B267" i="9" s="1"/>
  <c r="M266" i="9"/>
  <c r="L266" i="9"/>
  <c r="F266" i="9"/>
  <c r="E266" i="9"/>
  <c r="B266" i="9"/>
  <c r="M265" i="9"/>
  <c r="L265" i="9"/>
  <c r="F265" i="9" s="1"/>
  <c r="E265" i="9"/>
  <c r="B265" i="9" s="1"/>
  <c r="M264" i="9"/>
  <c r="L264" i="9"/>
  <c r="F264" i="9"/>
  <c r="E264" i="9"/>
  <c r="B264" i="9"/>
  <c r="M263" i="9"/>
  <c r="L263" i="9"/>
  <c r="F263" i="9" s="1"/>
  <c r="E263" i="9"/>
  <c r="M262" i="9"/>
  <c r="L262" i="9"/>
  <c r="F262" i="9"/>
  <c r="E262" i="9"/>
  <c r="B262" i="9"/>
  <c r="M261" i="9"/>
  <c r="L261" i="9"/>
  <c r="F261" i="9" s="1"/>
  <c r="E261" i="9"/>
  <c r="B261" i="9" s="1"/>
  <c r="M260" i="9"/>
  <c r="L260" i="9"/>
  <c r="F260" i="9"/>
  <c r="E260" i="9"/>
  <c r="B260" i="9"/>
  <c r="M259" i="9"/>
  <c r="L259" i="9"/>
  <c r="F259" i="9" s="1"/>
  <c r="E259" i="9"/>
  <c r="B259" i="9" s="1"/>
  <c r="M258" i="9"/>
  <c r="L258" i="9"/>
  <c r="F258" i="9"/>
  <c r="E258" i="9"/>
  <c r="B258" i="9"/>
  <c r="M257" i="9"/>
  <c r="L257" i="9"/>
  <c r="F257" i="9" s="1"/>
  <c r="E257" i="9"/>
  <c r="B257" i="9" s="1"/>
  <c r="M256" i="9"/>
  <c r="L256" i="9"/>
  <c r="F256" i="9"/>
  <c r="E256" i="9"/>
  <c r="B256" i="9"/>
  <c r="M255" i="9"/>
  <c r="L255" i="9"/>
  <c r="F255" i="9" s="1"/>
  <c r="E255" i="9"/>
  <c r="B255" i="9" s="1"/>
  <c r="M254" i="9"/>
  <c r="L254" i="9"/>
  <c r="F254" i="9"/>
  <c r="E254" i="9"/>
  <c r="B254" i="9"/>
  <c r="M253" i="9"/>
  <c r="L253" i="9"/>
  <c r="F253" i="9" s="1"/>
  <c r="E253" i="9"/>
  <c r="B253" i="9" s="1"/>
  <c r="M252" i="9"/>
  <c r="L252" i="9"/>
  <c r="F252" i="9"/>
  <c r="E252" i="9"/>
  <c r="B252" i="9"/>
  <c r="M251" i="9"/>
  <c r="L251" i="9"/>
  <c r="F251" i="9" s="1"/>
  <c r="E251" i="9"/>
  <c r="B251" i="9" s="1"/>
  <c r="M250" i="9"/>
  <c r="L250" i="9"/>
  <c r="F250" i="9"/>
  <c r="E250" i="9"/>
  <c r="B250" i="9"/>
  <c r="M249" i="9"/>
  <c r="L249" i="9"/>
  <c r="F249" i="9" s="1"/>
  <c r="E249" i="9"/>
  <c r="B249" i="9" s="1"/>
  <c r="M248" i="9"/>
  <c r="L248" i="9"/>
  <c r="F248" i="9"/>
  <c r="E248" i="9"/>
  <c r="B248" i="9"/>
  <c r="M247" i="9"/>
  <c r="L247" i="9"/>
  <c r="F247" i="9" s="1"/>
  <c r="E247" i="9"/>
  <c r="B247" i="9" s="1"/>
  <c r="M246" i="9"/>
  <c r="L246" i="9"/>
  <c r="F246" i="9"/>
  <c r="E246" i="9"/>
  <c r="B246" i="9"/>
  <c r="M245" i="9"/>
  <c r="L245" i="9"/>
  <c r="F245" i="9" s="1"/>
  <c r="E245" i="9"/>
  <c r="B245" i="9" s="1"/>
  <c r="M244" i="9"/>
  <c r="L244" i="9"/>
  <c r="F244" i="9"/>
  <c r="E244" i="9"/>
  <c r="B244" i="9"/>
  <c r="M243" i="9"/>
  <c r="L243" i="9"/>
  <c r="F243" i="9" s="1"/>
  <c r="E243" i="9"/>
  <c r="B243" i="9" s="1"/>
  <c r="M242" i="9"/>
  <c r="L242" i="9"/>
  <c r="F242" i="9"/>
  <c r="E242" i="9"/>
  <c r="B242" i="9"/>
  <c r="M241" i="9"/>
  <c r="L241" i="9"/>
  <c r="F241" i="9" s="1"/>
  <c r="E241" i="9"/>
  <c r="B241" i="9" s="1"/>
  <c r="M240" i="9"/>
  <c r="L240" i="9"/>
  <c r="F240" i="9"/>
  <c r="E240" i="9"/>
  <c r="B240" i="9"/>
  <c r="M239" i="9"/>
  <c r="L239" i="9"/>
  <c r="F239" i="9" s="1"/>
  <c r="E239" i="9"/>
  <c r="B239" i="9" s="1"/>
  <c r="M238" i="9"/>
  <c r="L238" i="9"/>
  <c r="F238" i="9"/>
  <c r="E238" i="9"/>
  <c r="B238" i="9"/>
  <c r="M237" i="9"/>
  <c r="L237" i="9"/>
  <c r="F237" i="9" s="1"/>
  <c r="E237" i="9"/>
  <c r="B237" i="9" s="1"/>
  <c r="M236" i="9"/>
  <c r="L236" i="9"/>
  <c r="F236" i="9"/>
  <c r="E236" i="9"/>
  <c r="B236" i="9"/>
  <c r="M235" i="9"/>
  <c r="L235" i="9"/>
  <c r="F235" i="9" s="1"/>
  <c r="E235" i="9"/>
  <c r="B235" i="9" s="1"/>
  <c r="M234" i="9"/>
  <c r="L234" i="9"/>
  <c r="F234" i="9"/>
  <c r="E234" i="9"/>
  <c r="B234" i="9"/>
  <c r="M233" i="9"/>
  <c r="L233" i="9"/>
  <c r="F233" i="9" s="1"/>
  <c r="E233" i="9"/>
  <c r="B233" i="9" s="1"/>
  <c r="M232" i="9"/>
  <c r="L232" i="9"/>
  <c r="F232" i="9"/>
  <c r="E232" i="9"/>
  <c r="B232" i="9"/>
  <c r="M231" i="9"/>
  <c r="L231" i="9"/>
  <c r="F231" i="9" s="1"/>
  <c r="E231" i="9"/>
  <c r="B231" i="9" s="1"/>
  <c r="M230" i="9"/>
  <c r="L230" i="9"/>
  <c r="F230" i="9"/>
  <c r="E230" i="9"/>
  <c r="B230" i="9"/>
  <c r="M229" i="9"/>
  <c r="L229" i="9"/>
  <c r="F229" i="9" s="1"/>
  <c r="E229" i="9"/>
  <c r="B229" i="9" s="1"/>
  <c r="M228" i="9"/>
  <c r="L228" i="9"/>
  <c r="F228" i="9"/>
  <c r="E228" i="9"/>
  <c r="B228" i="9"/>
  <c r="M227" i="9"/>
  <c r="L227" i="9"/>
  <c r="F227" i="9" s="1"/>
  <c r="E227" i="9"/>
  <c r="B227" i="9" s="1"/>
  <c r="M226" i="9"/>
  <c r="L226" i="9"/>
  <c r="F226" i="9"/>
  <c r="E226" i="9"/>
  <c r="B226" i="9"/>
  <c r="H225" i="9"/>
  <c r="G225" i="9"/>
  <c r="F225" i="9"/>
  <c r="E225" i="9"/>
  <c r="B225" i="9" s="1"/>
  <c r="M224" i="9"/>
  <c r="L224" i="9"/>
  <c r="F224" i="9"/>
  <c r="E224" i="9"/>
  <c r="B224" i="9"/>
  <c r="M223" i="9"/>
  <c r="L223" i="9"/>
  <c r="F223" i="9" s="1"/>
  <c r="E223" i="9"/>
  <c r="M222" i="9"/>
  <c r="L222" i="9"/>
  <c r="E222" i="9"/>
  <c r="M221" i="9"/>
  <c r="L221" i="9"/>
  <c r="E221" i="9"/>
  <c r="M220" i="9"/>
  <c r="L220" i="9"/>
  <c r="F220" i="9"/>
  <c r="E220" i="9"/>
  <c r="B220" i="9"/>
  <c r="M219" i="9"/>
  <c r="L219" i="9"/>
  <c r="E219" i="9"/>
  <c r="M218" i="9"/>
  <c r="L218" i="9"/>
  <c r="F218" i="9"/>
  <c r="E218" i="9"/>
  <c r="B218" i="9"/>
  <c r="M217" i="9"/>
  <c r="L217" i="9"/>
  <c r="F217" i="9" s="1"/>
  <c r="E217" i="9"/>
  <c r="M216" i="9"/>
  <c r="L216" i="9"/>
  <c r="E216" i="9"/>
  <c r="M215" i="9"/>
  <c r="L215" i="9"/>
  <c r="F215" i="9" s="1"/>
  <c r="E215" i="9"/>
  <c r="B215" i="9" s="1"/>
  <c r="M214" i="9"/>
  <c r="L214" i="9"/>
  <c r="F214" i="9" s="1"/>
  <c r="B214" i="9" s="1"/>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G159" i="9"/>
  <c r="F159" i="9"/>
  <c r="B159" i="9"/>
  <c r="H158" i="9"/>
  <c r="G158" i="9"/>
  <c r="F158" i="9"/>
  <c r="E158" i="9"/>
  <c r="B158" i="9" s="1"/>
  <c r="H157" i="9"/>
  <c r="E157" i="9" s="1"/>
  <c r="G157" i="9"/>
  <c r="F157" i="9"/>
  <c r="B157" i="9"/>
  <c r="H156" i="9"/>
  <c r="G156" i="9"/>
  <c r="F156" i="9"/>
  <c r="E156" i="9"/>
  <c r="B156" i="9" s="1"/>
  <c r="H155" i="9"/>
  <c r="E155" i="9" s="1"/>
  <c r="G155" i="9"/>
  <c r="F155" i="9"/>
  <c r="B155" i="9"/>
  <c r="H154" i="9"/>
  <c r="G154" i="9"/>
  <c r="F154" i="9"/>
  <c r="E154" i="9"/>
  <c r="B154" i="9" s="1"/>
  <c r="H153" i="9"/>
  <c r="E153" i="9" s="1"/>
  <c r="G153" i="9"/>
  <c r="F153" i="9"/>
  <c r="B153" i="9"/>
  <c r="H152" i="9"/>
  <c r="G152" i="9"/>
  <c r="F152" i="9"/>
  <c r="E152" i="9"/>
  <c r="B152" i="9" s="1"/>
  <c r="H151" i="9"/>
  <c r="E151" i="9" s="1"/>
  <c r="B151" i="9" s="1"/>
  <c r="G151" i="9"/>
  <c r="F151" i="9"/>
  <c r="H150" i="9"/>
  <c r="E150" i="9" s="1"/>
  <c r="B150" i="9" s="1"/>
  <c r="G150" i="9"/>
  <c r="F150" i="9"/>
  <c r="H149" i="9"/>
  <c r="G149" i="9"/>
  <c r="F149" i="9"/>
  <c r="E149" i="9"/>
  <c r="B149" i="9" s="1"/>
  <c r="H148" i="9"/>
  <c r="E148" i="9" s="1"/>
  <c r="B148" i="9" s="1"/>
  <c r="G148" i="9"/>
  <c r="F148" i="9"/>
  <c r="H147" i="9"/>
  <c r="G147" i="9"/>
  <c r="F147" i="9"/>
  <c r="E147" i="9"/>
  <c r="B147" i="9" s="1"/>
  <c r="H146" i="9"/>
  <c r="E146" i="9" s="1"/>
  <c r="B146" i="9" s="1"/>
  <c r="G146" i="9"/>
  <c r="F146" i="9"/>
  <c r="H145" i="9"/>
  <c r="G145" i="9"/>
  <c r="F145" i="9"/>
  <c r="E145" i="9"/>
  <c r="B145" i="9" s="1"/>
  <c r="H144" i="9"/>
  <c r="E144" i="9" s="1"/>
  <c r="B144" i="9" s="1"/>
  <c r="G144" i="9"/>
  <c r="F144" i="9"/>
  <c r="H143" i="9"/>
  <c r="G143" i="9"/>
  <c r="F143" i="9"/>
  <c r="E143" i="9"/>
  <c r="B143" i="9" s="1"/>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E68" i="9" s="1"/>
  <c r="G68" i="9"/>
  <c r="F68" i="9"/>
  <c r="B68" i="9"/>
  <c r="H67" i="9"/>
  <c r="G67" i="9"/>
  <c r="F67" i="9"/>
  <c r="E67" i="9"/>
  <c r="B67" i="9" s="1"/>
  <c r="H66" i="9"/>
  <c r="E66" i="9" s="1"/>
  <c r="G66" i="9"/>
  <c r="F66" i="9"/>
  <c r="B66" i="9"/>
  <c r="H65" i="9"/>
  <c r="G65" i="9"/>
  <c r="F65" i="9"/>
  <c r="E65" i="9"/>
  <c r="B65" i="9" s="1"/>
  <c r="H64" i="9"/>
  <c r="E64" i="9" s="1"/>
  <c r="G64" i="9"/>
  <c r="F64" i="9"/>
  <c r="B64" i="9"/>
  <c r="H63" i="9"/>
  <c r="G63" i="9"/>
  <c r="F63" i="9"/>
  <c r="E63" i="9"/>
  <c r="B63" i="9" s="1"/>
  <c r="H62" i="9"/>
  <c r="E62" i="9" s="1"/>
  <c r="G62" i="9"/>
  <c r="F62" i="9"/>
  <c r="B62" i="9"/>
  <c r="H61" i="9"/>
  <c r="G61" i="9"/>
  <c r="F61" i="9"/>
  <c r="E61" i="9"/>
  <c r="B61" i="9" s="1"/>
  <c r="H60" i="9"/>
  <c r="E60" i="9" s="1"/>
  <c r="G60" i="9"/>
  <c r="F60" i="9"/>
  <c r="B60" i="9"/>
  <c r="H59" i="9"/>
  <c r="G59" i="9"/>
  <c r="F59" i="9"/>
  <c r="E59" i="9"/>
  <c r="B59" i="9" s="1"/>
  <c r="H58" i="9"/>
  <c r="E58" i="9" s="1"/>
  <c r="G58" i="9"/>
  <c r="F58" i="9"/>
  <c r="B58" i="9"/>
  <c r="H57" i="9"/>
  <c r="G57" i="9"/>
  <c r="F57" i="9"/>
  <c r="E57" i="9"/>
  <c r="B57" i="9" s="1"/>
  <c r="H56" i="9"/>
  <c r="E56" i="9" s="1"/>
  <c r="B56" i="9" s="1"/>
  <c r="G56" i="9"/>
  <c r="F56" i="9"/>
  <c r="H55" i="9"/>
  <c r="G55" i="9"/>
  <c r="F55" i="9"/>
  <c r="E55" i="9"/>
  <c r="B55" i="9" s="1"/>
  <c r="H54" i="9"/>
  <c r="E54" i="9" s="1"/>
  <c r="G54" i="9"/>
  <c r="F54" i="9"/>
  <c r="B54" i="9"/>
  <c r="H53" i="9"/>
  <c r="G53" i="9"/>
  <c r="F53" i="9"/>
  <c r="E53" i="9"/>
  <c r="B53" i="9" s="1"/>
  <c r="H52" i="9"/>
  <c r="E52" i="9" s="1"/>
  <c r="G52" i="9"/>
  <c r="F52" i="9"/>
  <c r="B52" i="9"/>
  <c r="H51" i="9"/>
  <c r="G51" i="9"/>
  <c r="F51" i="9"/>
  <c r="E51" i="9"/>
  <c r="B51" i="9" s="1"/>
  <c r="H50" i="9"/>
  <c r="E50" i="9" s="1"/>
  <c r="G50" i="9"/>
  <c r="F50" i="9"/>
  <c r="B50" i="9"/>
  <c r="H49" i="9"/>
  <c r="G49" i="9"/>
  <c r="F49" i="9"/>
  <c r="E49" i="9"/>
  <c r="B49" i="9" s="1"/>
  <c r="H48" i="9"/>
  <c r="E48" i="9" s="1"/>
  <c r="G48" i="9"/>
  <c r="F48" i="9"/>
  <c r="B48" i="9"/>
  <c r="H47" i="9"/>
  <c r="G47" i="9"/>
  <c r="F47" i="9"/>
  <c r="E47" i="9"/>
  <c r="B47" i="9" s="1"/>
  <c r="H46" i="9"/>
  <c r="G46" i="9"/>
  <c r="F46" i="9"/>
  <c r="H45" i="9"/>
  <c r="E45" i="9" s="1"/>
  <c r="B45" i="9" s="1"/>
  <c r="G45" i="9"/>
  <c r="F45" i="9"/>
  <c r="H44" i="9"/>
  <c r="E44" i="9" s="1"/>
  <c r="B44" i="9" s="1"/>
  <c r="G44" i="9"/>
  <c r="F44" i="9"/>
  <c r="H43" i="9"/>
  <c r="E43" i="9" s="1"/>
  <c r="B43" i="9" s="1"/>
  <c r="G43" i="9"/>
  <c r="F43" i="9"/>
  <c r="H42" i="9"/>
  <c r="G42" i="9"/>
  <c r="F42" i="9"/>
  <c r="H41" i="9"/>
  <c r="E41" i="9" s="1"/>
  <c r="B41" i="9" s="1"/>
  <c r="G41" i="9"/>
  <c r="F41" i="9"/>
  <c r="H40" i="9"/>
  <c r="G40" i="9"/>
  <c r="F40" i="9"/>
  <c r="H39" i="9"/>
  <c r="E39" i="9" s="1"/>
  <c r="B39" i="9" s="1"/>
  <c r="G39" i="9"/>
  <c r="F39" i="9"/>
  <c r="H38" i="9"/>
  <c r="E38" i="9" s="1"/>
  <c r="G38" i="9"/>
  <c r="F38" i="9"/>
  <c r="B38" i="9"/>
  <c r="H37" i="9"/>
  <c r="E37" i="9" s="1"/>
  <c r="B37" i="9" s="1"/>
  <c r="G37" i="9"/>
  <c r="F37" i="9"/>
  <c r="H36" i="9"/>
  <c r="E36" i="9" s="1"/>
  <c r="G36" i="9"/>
  <c r="F36" i="9"/>
  <c r="B36" i="9"/>
  <c r="H35" i="9"/>
  <c r="G35" i="9"/>
  <c r="F35" i="9"/>
  <c r="E35" i="9"/>
  <c r="B35" i="9" s="1"/>
  <c r="H34" i="9"/>
  <c r="E34" i="9" s="1"/>
  <c r="G34" i="9"/>
  <c r="F34" i="9"/>
  <c r="B34" i="9"/>
  <c r="H33" i="9"/>
  <c r="G33" i="9"/>
  <c r="F33" i="9"/>
  <c r="H32" i="9"/>
  <c r="E32" i="9" s="1"/>
  <c r="G32" i="9"/>
  <c r="F32" i="9"/>
  <c r="B32" i="9"/>
  <c r="H31" i="9"/>
  <c r="G31" i="9"/>
  <c r="F31" i="9"/>
  <c r="E31" i="9"/>
  <c r="B31" i="9" s="1"/>
  <c r="H30" i="9"/>
  <c r="G30" i="9"/>
  <c r="F30" i="9"/>
  <c r="H29" i="9"/>
  <c r="G29" i="9"/>
  <c r="F29" i="9"/>
  <c r="H28" i="9"/>
  <c r="E28" i="9" s="1"/>
  <c r="G28" i="9"/>
  <c r="F28" i="9"/>
  <c r="B28" i="9"/>
  <c r="H27" i="9"/>
  <c r="G27" i="9"/>
  <c r="F27" i="9"/>
  <c r="H26" i="9"/>
  <c r="G26" i="9"/>
  <c r="F26" i="9"/>
  <c r="H25" i="9"/>
  <c r="G25" i="9"/>
  <c r="F25" i="9"/>
  <c r="E25" i="9"/>
  <c r="B25" i="9" s="1"/>
  <c r="H24" i="9"/>
  <c r="E24" i="9" s="1"/>
  <c r="G24" i="9"/>
  <c r="F24" i="9"/>
  <c r="B24" i="9"/>
  <c r="H23" i="9"/>
  <c r="G23" i="9"/>
  <c r="F23" i="9"/>
  <c r="E23" i="9"/>
  <c r="B23" i="9" s="1"/>
  <c r="H22" i="9"/>
  <c r="G22" i="9"/>
  <c r="F22" i="9"/>
  <c r="H21" i="9"/>
  <c r="G21" i="9"/>
  <c r="F21" i="9"/>
  <c r="E21" i="9"/>
  <c r="B21" i="9" s="1"/>
  <c r="F20" i="9"/>
  <c r="F4" i="9"/>
  <c r="O3" i="9"/>
  <c r="G274" i="9" s="1"/>
  <c r="E274" i="9" s="1"/>
  <c r="B274" i="9" s="1"/>
  <c r="I3" i="9"/>
  <c r="H3" i="9"/>
  <c r="G3" i="9"/>
  <c r="D101" i="8"/>
  <c r="D95" i="8"/>
  <c r="D90" i="8"/>
  <c r="D85" i="8"/>
  <c r="D80" i="8"/>
  <c r="D75" i="8"/>
  <c r="D70" i="8"/>
  <c r="D65" i="8"/>
  <c r="D60" i="8"/>
  <c r="D55" i="8"/>
  <c r="D50" i="8"/>
  <c r="D49" i="8"/>
  <c r="D44" i="8"/>
  <c r="D43" i="8"/>
  <c r="D36" i="8"/>
  <c r="D26" i="8"/>
  <c r="D24" i="8" s="1"/>
  <c r="C1499" i="1" s="1"/>
  <c r="G1499" i="1" s="1"/>
  <c r="D18" i="8"/>
  <c r="D8" i="8"/>
  <c r="D6" i="8" s="1"/>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E141"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E245" i="5" s="1"/>
  <c r="D1222" i="1" s="1"/>
  <c r="D250" i="5"/>
  <c r="F249" i="5"/>
  <c r="F248" i="5"/>
  <c r="F247" i="5"/>
  <c r="E246" i="5"/>
  <c r="D246" i="5"/>
  <c r="F246" i="5" s="1"/>
  <c r="F244" i="5"/>
  <c r="F243" i="5"/>
  <c r="E242" i="5"/>
  <c r="D242" i="5"/>
  <c r="F242" i="5" s="1"/>
  <c r="F241" i="5"/>
  <c r="F240" i="5"/>
  <c r="E239" i="5"/>
  <c r="E238" i="5" s="1"/>
  <c r="D239"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D206" i="5"/>
  <c r="G292" i="9" s="1"/>
  <c r="F205" i="5"/>
  <c r="F204" i="5"/>
  <c r="F203" i="5"/>
  <c r="F202" i="5"/>
  <c r="F201" i="5"/>
  <c r="F200" i="5"/>
  <c r="F199" i="5"/>
  <c r="E198" i="5"/>
  <c r="D198" i="5"/>
  <c r="F198" i="5" s="1"/>
  <c r="F197" i="5"/>
  <c r="F196" i="5"/>
  <c r="F195" i="5"/>
  <c r="F194" i="5"/>
  <c r="F193" i="5"/>
  <c r="F192" i="5"/>
  <c r="E191" i="5"/>
  <c r="E190" i="5" s="1"/>
  <c r="H291" i="9" s="1"/>
  <c r="D191" i="5"/>
  <c r="F191" i="5" s="1"/>
  <c r="D190" i="5"/>
  <c r="G291" i="9" s="1"/>
  <c r="F189" i="5"/>
  <c r="F188" i="5"/>
  <c r="F187" i="5"/>
  <c r="F186" i="5"/>
  <c r="F185" i="5"/>
  <c r="F184" i="5"/>
  <c r="F183" i="5"/>
  <c r="F182" i="5"/>
  <c r="F181" i="5"/>
  <c r="E180" i="5"/>
  <c r="D180" i="5"/>
  <c r="F179" i="5"/>
  <c r="F178" i="5"/>
  <c r="E177" i="5"/>
  <c r="H289" i="9" s="1"/>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E149" i="5"/>
  <c r="H287" i="9" s="1"/>
  <c r="D149" i="5"/>
  <c r="G287" i="9" s="1"/>
  <c r="F148" i="5"/>
  <c r="F147" i="5"/>
  <c r="E146"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D87" i="5"/>
  <c r="F87" i="5" s="1"/>
  <c r="F86" i="5"/>
  <c r="F85" i="5"/>
  <c r="F84" i="5"/>
  <c r="F83" i="5"/>
  <c r="F82" i="5"/>
  <c r="F81" i="5"/>
  <c r="F80" i="5"/>
  <c r="E79" i="5"/>
  <c r="D79" i="5"/>
  <c r="F79" i="5" s="1"/>
  <c r="E78" i="5"/>
  <c r="F77" i="5"/>
  <c r="F76" i="5"/>
  <c r="F75" i="5"/>
  <c r="F74" i="5"/>
  <c r="F73" i="5"/>
  <c r="F72" i="5"/>
  <c r="F71" i="5"/>
  <c r="E70" i="5"/>
  <c r="E69" i="5" s="1"/>
  <c r="D70" i="5"/>
  <c r="F70" i="5" s="1"/>
  <c r="F67" i="5"/>
  <c r="F66" i="5"/>
  <c r="F65" i="5"/>
  <c r="F64" i="5"/>
  <c r="E63" i="5"/>
  <c r="D63" i="5"/>
  <c r="F62" i="5"/>
  <c r="F61" i="5"/>
  <c r="F60" i="5"/>
  <c r="F59" i="5"/>
  <c r="F58" i="5"/>
  <c r="F57"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9"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F581"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D529" i="4"/>
  <c r="F529"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D422" i="4"/>
  <c r="F422" i="4" s="1"/>
  <c r="D421" i="4"/>
  <c r="F421" i="4" s="1"/>
  <c r="E418" i="4"/>
  <c r="D418" i="4"/>
  <c r="F418" i="4" s="1"/>
  <c r="E417" i="4"/>
  <c r="D417" i="4"/>
  <c r="E416" i="4"/>
  <c r="E643" i="4" s="1"/>
  <c r="D416" i="4"/>
  <c r="D643" i="4" s="1"/>
  <c r="F643" i="4" s="1"/>
  <c r="F411" i="4"/>
  <c r="F410" i="4"/>
  <c r="F409" i="4"/>
  <c r="F406" i="4"/>
  <c r="F405" i="4"/>
  <c r="F404" i="4"/>
  <c r="F403" i="4"/>
  <c r="E402" i="4"/>
  <c r="D402" i="4"/>
  <c r="F401" i="4"/>
  <c r="E400" i="4"/>
  <c r="D400" i="4"/>
  <c r="F400" i="4" s="1"/>
  <c r="F399" i="4"/>
  <c r="F398" i="4"/>
  <c r="E397" i="4"/>
  <c r="E396" i="4" s="1"/>
  <c r="D397" i="4"/>
  <c r="F397" i="4" s="1"/>
  <c r="D396" i="4"/>
  <c r="F396" i="4" s="1"/>
  <c r="F395" i="4"/>
  <c r="F394" i="4"/>
  <c r="F393" i="4"/>
  <c r="F392"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E363" i="4"/>
  <c r="F362" i="4"/>
  <c r="F361" i="4"/>
  <c r="F360" i="4"/>
  <c r="F359" i="4"/>
  <c r="F358" i="4"/>
  <c r="F357" i="4"/>
  <c r="E356" i="4"/>
  <c r="D356" i="4"/>
  <c r="F356" i="4" s="1"/>
  <c r="F355" i="4"/>
  <c r="F354" i="4"/>
  <c r="F353" i="4"/>
  <c r="E352" i="4"/>
  <c r="D352" i="4"/>
  <c r="F352" i="4" s="1"/>
  <c r="E351" i="4"/>
  <c r="E350"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E304" i="4"/>
  <c r="D304" i="4"/>
  <c r="F304" i="4" s="1"/>
  <c r="F303" i="4"/>
  <c r="F302" i="4"/>
  <c r="F301" i="4"/>
  <c r="E300" i="4"/>
  <c r="D300" i="4"/>
  <c r="F300" i="4" s="1"/>
  <c r="E299" i="4"/>
  <c r="E298"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D263" i="4"/>
  <c r="F263" i="4" s="1"/>
  <c r="F262" i="4"/>
  <c r="F261" i="4"/>
  <c r="F260" i="4"/>
  <c r="E259" i="4"/>
  <c r="D259" i="4"/>
  <c r="F259" i="4" s="1"/>
  <c r="F258" i="4"/>
  <c r="F257" i="4"/>
  <c r="F256" i="4"/>
  <c r="F255" i="4"/>
  <c r="F254" i="4"/>
  <c r="E253" i="4"/>
  <c r="D253" i="4"/>
  <c r="F253"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F223" i="4"/>
  <c r="F222" i="4"/>
  <c r="F221" i="4"/>
  <c r="F220" i="4"/>
  <c r="E219" i="4"/>
  <c r="D219" i="4"/>
  <c r="F219" i="4" s="1"/>
  <c r="F218" i="4"/>
  <c r="F217" i="4"/>
  <c r="E216" i="4"/>
  <c r="E215" i="4" s="1"/>
  <c r="D216" i="4"/>
  <c r="F216" i="4" s="1"/>
  <c r="D215" i="4"/>
  <c r="F215"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E152" i="4"/>
  <c r="F150" i="4"/>
  <c r="F149" i="4"/>
  <c r="F148" i="4"/>
  <c r="F147" i="4"/>
  <c r="F146" i="4"/>
  <c r="F145" i="4"/>
  <c r="F144" i="4"/>
  <c r="F143" i="4"/>
  <c r="F142" i="4"/>
  <c r="F141" i="4"/>
  <c r="E140" i="4"/>
  <c r="E139" i="4" s="1"/>
  <c r="D140" i="4"/>
  <c r="F140" i="4" s="1"/>
  <c r="F139" i="4"/>
  <c r="D139" i="4"/>
  <c r="F138" i="4"/>
  <c r="F137" i="4"/>
  <c r="F136" i="4"/>
  <c r="F135" i="4"/>
  <c r="E134" i="4"/>
  <c r="E133" i="4" s="1"/>
  <c r="D134" i="4"/>
  <c r="D133" i="4"/>
  <c r="F133" i="4" s="1"/>
  <c r="F132" i="4"/>
  <c r="F131" i="4"/>
  <c r="F130" i="4"/>
  <c r="F129" i="4"/>
  <c r="E128" i="4"/>
  <c r="D128" i="4"/>
  <c r="F128" i="4" s="1"/>
  <c r="F127" i="4"/>
  <c r="F126" i="4"/>
  <c r="E125" i="4"/>
  <c r="D125" i="4"/>
  <c r="D124" i="4" s="1"/>
  <c r="E124" i="4"/>
  <c r="F123" i="4"/>
  <c r="F122" i="4"/>
  <c r="F121" i="4"/>
  <c r="E120" i="4"/>
  <c r="D120" i="4"/>
  <c r="F120" i="4" s="1"/>
  <c r="F119" i="4"/>
  <c r="F118" i="4"/>
  <c r="F117" i="4"/>
  <c r="F116" i="4"/>
  <c r="F115" i="4"/>
  <c r="F114" i="4"/>
  <c r="F113" i="4"/>
  <c r="E112" i="4"/>
  <c r="D112" i="4"/>
  <c r="F112" i="4" s="1"/>
  <c r="F111" i="4"/>
  <c r="F110" i="4"/>
  <c r="F109" i="4"/>
  <c r="F108" i="4"/>
  <c r="E107" i="4"/>
  <c r="D107" i="4"/>
  <c r="D106" i="4" s="1"/>
  <c r="F106"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1" i="4"/>
  <c r="F60" i="4"/>
  <c r="E59" i="4"/>
  <c r="D59" i="4"/>
  <c r="F59" i="4" s="1"/>
  <c r="F58" i="4"/>
  <c r="F57" i="4"/>
  <c r="F56" i="4"/>
  <c r="F55" i="4"/>
  <c r="E54" i="4"/>
  <c r="E50" i="4" s="1"/>
  <c r="D54" i="4"/>
  <c r="F54" i="4" s="1"/>
  <c r="F53" i="4"/>
  <c r="F52" i="4"/>
  <c r="E51" i="4"/>
  <c r="D51" i="4"/>
  <c r="D50" i="4" s="1"/>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F7" i="4"/>
  <c r="D7" i="4"/>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G1580" i="1"/>
  <c r="C1580" i="1"/>
  <c r="H1580" i="1" s="1"/>
  <c r="C1579" i="1"/>
  <c r="G1579" i="1" s="1"/>
  <c r="C1578" i="1"/>
  <c r="H1578" i="1" s="1"/>
  <c r="C1577" i="1"/>
  <c r="G1577" i="1" s="1"/>
  <c r="C1576" i="1"/>
  <c r="H1576" i="1" s="1"/>
  <c r="C1575" i="1"/>
  <c r="G1575" i="1" s="1"/>
  <c r="G1574" i="1"/>
  <c r="C1574" i="1"/>
  <c r="H1574" i="1" s="1"/>
  <c r="C1573" i="1"/>
  <c r="G1573" i="1" s="1"/>
  <c r="G1572" i="1"/>
  <c r="C1572" i="1"/>
  <c r="H1572" i="1" s="1"/>
  <c r="C1571" i="1"/>
  <c r="G1571" i="1" s="1"/>
  <c r="G1570" i="1"/>
  <c r="C1570" i="1"/>
  <c r="H1570" i="1" s="1"/>
  <c r="C1569" i="1"/>
  <c r="G1569" i="1" s="1"/>
  <c r="G1568" i="1"/>
  <c r="C1568" i="1"/>
  <c r="H1568" i="1" s="1"/>
  <c r="C1567" i="1"/>
  <c r="G1567" i="1" s="1"/>
  <c r="C1566" i="1"/>
  <c r="H1566" i="1" s="1"/>
  <c r="C1565" i="1"/>
  <c r="G1565" i="1" s="1"/>
  <c r="G1564" i="1"/>
  <c r="C1564" i="1"/>
  <c r="H1564" i="1" s="1"/>
  <c r="C1563" i="1"/>
  <c r="G1563" i="1" s="1"/>
  <c r="G1562" i="1"/>
  <c r="C1562" i="1"/>
  <c r="H1562" i="1" s="1"/>
  <c r="C1561" i="1"/>
  <c r="G1561" i="1" s="1"/>
  <c r="G1560" i="1"/>
  <c r="C1560" i="1"/>
  <c r="H1560" i="1" s="1"/>
  <c r="C1559" i="1"/>
  <c r="G1559" i="1" s="1"/>
  <c r="G1558" i="1"/>
  <c r="C1558" i="1"/>
  <c r="H1558" i="1" s="1"/>
  <c r="C1557" i="1"/>
  <c r="G1557" i="1" s="1"/>
  <c r="G1556" i="1"/>
  <c r="C1556" i="1"/>
  <c r="H1556" i="1" s="1"/>
  <c r="C1555" i="1"/>
  <c r="G1555" i="1" s="1"/>
  <c r="G1554" i="1"/>
  <c r="C1554" i="1"/>
  <c r="H1554" i="1" s="1"/>
  <c r="C1553" i="1"/>
  <c r="G1553" i="1" s="1"/>
  <c r="G1552" i="1"/>
  <c r="C1552" i="1"/>
  <c r="H1552" i="1" s="1"/>
  <c r="C1551" i="1"/>
  <c r="G1551" i="1" s="1"/>
  <c r="G1550" i="1"/>
  <c r="C1550" i="1"/>
  <c r="H1550" i="1" s="1"/>
  <c r="C1549" i="1"/>
  <c r="G1549" i="1" s="1"/>
  <c r="G1548" i="1"/>
  <c r="C1548" i="1"/>
  <c r="H1548" i="1" s="1"/>
  <c r="C1547" i="1"/>
  <c r="G1547" i="1" s="1"/>
  <c r="G1546" i="1"/>
  <c r="C1546" i="1"/>
  <c r="H1546" i="1" s="1"/>
  <c r="C1545" i="1"/>
  <c r="G1545" i="1" s="1"/>
  <c r="G1544" i="1"/>
  <c r="C1544" i="1"/>
  <c r="H1544" i="1" s="1"/>
  <c r="C1543" i="1"/>
  <c r="G1543" i="1" s="1"/>
  <c r="G1542" i="1"/>
  <c r="C1542" i="1"/>
  <c r="H1542" i="1" s="1"/>
  <c r="C1541" i="1"/>
  <c r="G1541" i="1" s="1"/>
  <c r="G1540" i="1"/>
  <c r="C1540" i="1"/>
  <c r="H1540" i="1" s="1"/>
  <c r="C1539" i="1"/>
  <c r="G1539" i="1" s="1"/>
  <c r="G1538" i="1"/>
  <c r="C1538" i="1"/>
  <c r="H1538" i="1" s="1"/>
  <c r="C1537" i="1"/>
  <c r="G1537" i="1" s="1"/>
  <c r="G1536" i="1"/>
  <c r="C1536" i="1"/>
  <c r="H1536" i="1" s="1"/>
  <c r="C1535" i="1"/>
  <c r="G1535" i="1" s="1"/>
  <c r="G1534" i="1"/>
  <c r="C1534" i="1"/>
  <c r="H1534" i="1" s="1"/>
  <c r="C1533" i="1"/>
  <c r="G1533" i="1" s="1"/>
  <c r="G1532" i="1"/>
  <c r="C1532" i="1"/>
  <c r="H1532" i="1" s="1"/>
  <c r="C1531" i="1"/>
  <c r="G1531" i="1" s="1"/>
  <c r="C1530" i="1"/>
  <c r="H1530" i="1" s="1"/>
  <c r="C1529" i="1"/>
  <c r="G1529" i="1" s="1"/>
  <c r="G1528" i="1"/>
  <c r="C1528" i="1"/>
  <c r="H1528" i="1" s="1"/>
  <c r="C1527" i="1"/>
  <c r="G1527" i="1" s="1"/>
  <c r="G1526" i="1"/>
  <c r="C1526" i="1"/>
  <c r="H1526" i="1" s="1"/>
  <c r="C1525" i="1"/>
  <c r="G1525" i="1" s="1"/>
  <c r="G1524" i="1"/>
  <c r="C1524" i="1"/>
  <c r="H1524" i="1" s="1"/>
  <c r="C1523" i="1"/>
  <c r="G1523" i="1" s="1"/>
  <c r="G1522" i="1"/>
  <c r="C1522" i="1"/>
  <c r="H1522" i="1" s="1"/>
  <c r="C1521" i="1"/>
  <c r="G1521" i="1" s="1"/>
  <c r="G1520" i="1"/>
  <c r="C1520" i="1"/>
  <c r="H1520" i="1" s="1"/>
  <c r="C1519" i="1"/>
  <c r="G1519" i="1" s="1"/>
  <c r="C1518" i="1"/>
  <c r="H1518" i="1" s="1"/>
  <c r="G1516" i="1"/>
  <c r="C1516" i="1"/>
  <c r="H1516" i="1" s="1"/>
  <c r="C1515" i="1"/>
  <c r="G1515" i="1" s="1"/>
  <c r="G1514" i="1"/>
  <c r="C1514" i="1"/>
  <c r="H1514" i="1" s="1"/>
  <c r="C1513" i="1"/>
  <c r="G1513" i="1" s="1"/>
  <c r="G1512" i="1"/>
  <c r="C1512" i="1"/>
  <c r="H1512" i="1" s="1"/>
  <c r="C1511" i="1"/>
  <c r="G1511" i="1" s="1"/>
  <c r="G1510" i="1"/>
  <c r="C1510" i="1"/>
  <c r="H1510" i="1" s="1"/>
  <c r="C1509" i="1"/>
  <c r="G1509" i="1" s="1"/>
  <c r="C1508" i="1"/>
  <c r="H1508" i="1" s="1"/>
  <c r="C1507" i="1"/>
  <c r="G1507" i="1" s="1"/>
  <c r="G1506" i="1"/>
  <c r="C1506" i="1"/>
  <c r="H1506" i="1" s="1"/>
  <c r="C1505" i="1"/>
  <c r="G1505" i="1" s="1"/>
  <c r="C1504" i="1"/>
  <c r="H1504" i="1" s="1"/>
  <c r="C1503" i="1"/>
  <c r="G1503" i="1" s="1"/>
  <c r="C1502" i="1"/>
  <c r="H1502" i="1" s="1"/>
  <c r="C1501" i="1"/>
  <c r="G1501" i="1" s="1"/>
  <c r="G1500" i="1"/>
  <c r="C1500" i="1"/>
  <c r="H1500" i="1" s="1"/>
  <c r="G1498" i="1"/>
  <c r="C1498" i="1"/>
  <c r="H1498" i="1" s="1"/>
  <c r="C1497" i="1"/>
  <c r="G1497" i="1" s="1"/>
  <c r="G1496" i="1"/>
  <c r="C1496" i="1"/>
  <c r="H1496" i="1" s="1"/>
  <c r="C1495" i="1"/>
  <c r="G1495" i="1" s="1"/>
  <c r="G1494" i="1"/>
  <c r="C1494" i="1"/>
  <c r="H1494" i="1" s="1"/>
  <c r="C1493" i="1"/>
  <c r="G1493" i="1" s="1"/>
  <c r="C1492" i="1"/>
  <c r="H1492" i="1" s="1"/>
  <c r="C1491" i="1"/>
  <c r="G1491" i="1" s="1"/>
  <c r="G1490" i="1"/>
  <c r="C1490" i="1"/>
  <c r="H1490" i="1" s="1"/>
  <c r="C1489" i="1"/>
  <c r="G1489" i="1" s="1"/>
  <c r="G1488" i="1"/>
  <c r="C1488" i="1"/>
  <c r="H1488" i="1" s="1"/>
  <c r="C1487" i="1"/>
  <c r="G1487" i="1" s="1"/>
  <c r="C1486" i="1"/>
  <c r="H1486" i="1" s="1"/>
  <c r="C1485" i="1"/>
  <c r="G1485" i="1" s="1"/>
  <c r="C1484" i="1"/>
  <c r="H1484" i="1" s="1"/>
  <c r="C1483" i="1"/>
  <c r="G1483" i="1" s="1"/>
  <c r="C1482" i="1"/>
  <c r="H1482" i="1" s="1"/>
  <c r="C1481" i="1"/>
  <c r="G1481" i="1" s="1"/>
  <c r="C1480" i="1"/>
  <c r="G1480" i="1" s="1"/>
  <c r="D1479" i="1"/>
  <c r="J1479" i="1" s="1"/>
  <c r="C1479" i="1"/>
  <c r="G1479" i="1" s="1"/>
  <c r="D1478" i="1"/>
  <c r="J1478" i="1" s="1"/>
  <c r="C1478" i="1"/>
  <c r="G1478" i="1" s="1"/>
  <c r="D1477" i="1"/>
  <c r="J1477" i="1" s="1"/>
  <c r="C1477" i="1"/>
  <c r="G1477" i="1" s="1"/>
  <c r="D1476" i="1"/>
  <c r="J1476" i="1" s="1"/>
  <c r="C1476" i="1"/>
  <c r="G1476" i="1" s="1"/>
  <c r="D1475" i="1"/>
  <c r="H1475" i="1" s="1"/>
  <c r="C1475" i="1"/>
  <c r="G1475" i="1" s="1"/>
  <c r="D1474" i="1"/>
  <c r="J1474" i="1" s="1"/>
  <c r="C1474" i="1"/>
  <c r="G1474" i="1" s="1"/>
  <c r="D1473" i="1"/>
  <c r="J1473" i="1" s="1"/>
  <c r="C1473" i="1"/>
  <c r="G1473" i="1" s="1"/>
  <c r="D1472" i="1"/>
  <c r="J1472" i="1" s="1"/>
  <c r="C1472" i="1"/>
  <c r="G1472" i="1" s="1"/>
  <c r="D1471" i="1"/>
  <c r="J1471" i="1" s="1"/>
  <c r="C1471" i="1"/>
  <c r="G1471" i="1" s="1"/>
  <c r="D1470" i="1"/>
  <c r="H1470" i="1" s="1"/>
  <c r="C1470" i="1"/>
  <c r="G1470" i="1" s="1"/>
  <c r="D1469" i="1"/>
  <c r="H1469" i="1" s="1"/>
  <c r="C1469" i="1"/>
  <c r="G1469" i="1" s="1"/>
  <c r="D1468" i="1"/>
  <c r="J1468" i="1" s="1"/>
  <c r="C1468" i="1"/>
  <c r="G1468" i="1" s="1"/>
  <c r="D1467" i="1"/>
  <c r="J1467" i="1" s="1"/>
  <c r="C1467" i="1"/>
  <c r="D1466" i="1"/>
  <c r="J1466" i="1" s="1"/>
  <c r="C1466" i="1"/>
  <c r="G1466" i="1" s="1"/>
  <c r="D1465" i="1"/>
  <c r="J1465" i="1" s="1"/>
  <c r="C1465" i="1"/>
  <c r="G1465" i="1" s="1"/>
  <c r="D1464" i="1"/>
  <c r="J1464" i="1" s="1"/>
  <c r="C1464" i="1"/>
  <c r="G1464" i="1" s="1"/>
  <c r="D1463" i="1"/>
  <c r="J1463" i="1" s="1"/>
  <c r="C1463" i="1"/>
  <c r="G1463" i="1" s="1"/>
  <c r="D1462" i="1"/>
  <c r="J1462" i="1" s="1"/>
  <c r="C1462" i="1"/>
  <c r="G1462" i="1" s="1"/>
  <c r="D1461" i="1"/>
  <c r="H1461" i="1" s="1"/>
  <c r="C1461" i="1"/>
  <c r="D1460" i="1"/>
  <c r="C1460" i="1"/>
  <c r="D1459" i="1"/>
  <c r="J1459" i="1" s="1"/>
  <c r="C1459" i="1"/>
  <c r="D1458" i="1"/>
  <c r="J1458" i="1" s="1"/>
  <c r="C1458" i="1"/>
  <c r="D1457" i="1"/>
  <c r="J1457" i="1" s="1"/>
  <c r="C1457" i="1"/>
  <c r="D1456" i="1"/>
  <c r="J1456" i="1" s="1"/>
  <c r="C1456" i="1"/>
  <c r="D1455" i="1"/>
  <c r="J1455" i="1" s="1"/>
  <c r="C1455" i="1"/>
  <c r="D1454" i="1"/>
  <c r="C1454" i="1"/>
  <c r="G1454" i="1" s="1"/>
  <c r="D1453" i="1"/>
  <c r="C1453" i="1"/>
  <c r="D1452" i="1"/>
  <c r="J1452" i="1" s="1"/>
  <c r="C1452" i="1"/>
  <c r="D1451" i="1"/>
  <c r="J1451" i="1" s="1"/>
  <c r="C1451" i="1"/>
  <c r="D1450" i="1"/>
  <c r="J1450" i="1" s="1"/>
  <c r="C1450" i="1"/>
  <c r="D1449" i="1"/>
  <c r="J1449" i="1" s="1"/>
  <c r="C1449" i="1"/>
  <c r="D1448" i="1"/>
  <c r="J1448" i="1" s="1"/>
  <c r="C1448" i="1"/>
  <c r="D1447" i="1"/>
  <c r="J1447" i="1" s="1"/>
  <c r="C1447" i="1"/>
  <c r="D1446" i="1"/>
  <c r="J1446" i="1" s="1"/>
  <c r="C1446" i="1"/>
  <c r="J1445" i="1"/>
  <c r="D1445" i="1"/>
  <c r="C1445" i="1"/>
  <c r="H1445" i="1" s="1"/>
  <c r="D1444" i="1"/>
  <c r="C1444" i="1"/>
  <c r="D1443" i="1"/>
  <c r="C1443" i="1"/>
  <c r="D1442" i="1"/>
  <c r="C1442" i="1"/>
  <c r="D1441" i="1"/>
  <c r="C1441" i="1"/>
  <c r="D1440" i="1"/>
  <c r="C1440" i="1"/>
  <c r="D1439" i="1"/>
  <c r="C1439" i="1"/>
  <c r="D1438" i="1"/>
  <c r="C1438" i="1"/>
  <c r="H1438" i="1" s="1"/>
  <c r="D1437" i="1"/>
  <c r="C1437" i="1"/>
  <c r="H1437" i="1" s="1"/>
  <c r="D1436" i="1"/>
  <c r="C1436" i="1"/>
  <c r="H1436" i="1" s="1"/>
  <c r="D1435"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1" i="1"/>
  <c r="C1221" i="1"/>
  <c r="H1221" i="1" s="1"/>
  <c r="D1220" i="1"/>
  <c r="C1220" i="1"/>
  <c r="H1220" i="1" s="1"/>
  <c r="D1219" i="1"/>
  <c r="C1219" i="1"/>
  <c r="H1219" i="1" s="1"/>
  <c r="D1218" i="1"/>
  <c r="C1218" i="1"/>
  <c r="H1218" i="1" s="1"/>
  <c r="D1217" i="1"/>
  <c r="C1217" i="1"/>
  <c r="D1216" i="1"/>
  <c r="C1216" i="1"/>
  <c r="H1216" i="1" s="1"/>
  <c r="D1215" i="1"/>
  <c r="C1215" i="1"/>
  <c r="H1215"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D1084" i="1"/>
  <c r="H1084" i="1" s="1"/>
  <c r="C1084" i="1"/>
  <c r="G1084" i="1" s="1"/>
  <c r="D1083" i="1"/>
  <c r="H1083" i="1" s="1"/>
  <c r="C1083" i="1"/>
  <c r="G1083" i="1" s="1"/>
  <c r="D1082" i="1"/>
  <c r="H1082" i="1" s="1"/>
  <c r="C1082" i="1"/>
  <c r="G1082" i="1" s="1"/>
  <c r="D1081" i="1"/>
  <c r="H1081" i="1" s="1"/>
  <c r="C1081" i="1"/>
  <c r="G1081" i="1" s="1"/>
  <c r="D1080" i="1"/>
  <c r="H1080" i="1" s="1"/>
  <c r="C1080" i="1"/>
  <c r="G1080" i="1" s="1"/>
  <c r="D1079" i="1"/>
  <c r="H1079" i="1" s="1"/>
  <c r="C1079" i="1"/>
  <c r="G1079" i="1" s="1"/>
  <c r="D1078" i="1"/>
  <c r="H1078" i="1" s="1"/>
  <c r="C1078" i="1"/>
  <c r="G1078" i="1" s="1"/>
  <c r="D1077" i="1"/>
  <c r="H1077" i="1" s="1"/>
  <c r="C1077" i="1"/>
  <c r="G1077" i="1" s="1"/>
  <c r="D1076" i="1"/>
  <c r="H1076" i="1" s="1"/>
  <c r="C1076" i="1"/>
  <c r="G1076" i="1" s="1"/>
  <c r="D1075" i="1"/>
  <c r="H1075" i="1" s="1"/>
  <c r="C1075" i="1"/>
  <c r="G1075" i="1" s="1"/>
  <c r="D1074" i="1"/>
  <c r="H1074" i="1" s="1"/>
  <c r="C1074" i="1"/>
  <c r="G1074" i="1" s="1"/>
  <c r="D1073" i="1"/>
  <c r="H1073" i="1" s="1"/>
  <c r="C1073" i="1"/>
  <c r="G1073" i="1" s="1"/>
  <c r="D1072" i="1"/>
  <c r="H1072" i="1" s="1"/>
  <c r="C1072" i="1"/>
  <c r="G1072" i="1" s="1"/>
  <c r="D1071" i="1"/>
  <c r="H1071" i="1" s="1"/>
  <c r="C1071" i="1"/>
  <c r="G1071" i="1" s="1"/>
  <c r="D1070" i="1"/>
  <c r="H1070" i="1" s="1"/>
  <c r="C1070" i="1"/>
  <c r="G1070" i="1" s="1"/>
  <c r="D1069" i="1"/>
  <c r="H1069" i="1" s="1"/>
  <c r="C1069" i="1"/>
  <c r="G1069" i="1" s="1"/>
  <c r="D1068" i="1"/>
  <c r="H1068" i="1" s="1"/>
  <c r="C1068" i="1"/>
  <c r="G1068" i="1" s="1"/>
  <c r="D1067" i="1"/>
  <c r="H1067" i="1" s="1"/>
  <c r="C1067" i="1"/>
  <c r="G1067" i="1" s="1"/>
  <c r="D1066" i="1"/>
  <c r="H1066" i="1" s="1"/>
  <c r="C1066" i="1"/>
  <c r="G1066" i="1" s="1"/>
  <c r="C1065" i="1"/>
  <c r="D1064" i="1"/>
  <c r="C1064" i="1"/>
  <c r="D1063" i="1"/>
  <c r="H1063" i="1" s="1"/>
  <c r="C1063" i="1"/>
  <c r="G1063" i="1" s="1"/>
  <c r="D1062" i="1"/>
  <c r="C1062" i="1"/>
  <c r="D1061" i="1"/>
  <c r="H1061" i="1" s="1"/>
  <c r="C1061" i="1"/>
  <c r="G1061" i="1" s="1"/>
  <c r="D1060" i="1"/>
  <c r="H1060" i="1" s="1"/>
  <c r="C1060" i="1"/>
  <c r="G1060" i="1" s="1"/>
  <c r="D1059" i="1"/>
  <c r="H1059" i="1" s="1"/>
  <c r="C1059" i="1"/>
  <c r="G1059" i="1" s="1"/>
  <c r="D1058" i="1"/>
  <c r="H1058" i="1" s="1"/>
  <c r="C1058" i="1"/>
  <c r="G1058" i="1" s="1"/>
  <c r="D1057" i="1"/>
  <c r="H1057" i="1" s="1"/>
  <c r="C1057" i="1"/>
  <c r="G1057" i="1" s="1"/>
  <c r="D1056" i="1"/>
  <c r="D1055" i="1"/>
  <c r="H1055" i="1" s="1"/>
  <c r="C1055" i="1"/>
  <c r="G1055" i="1" s="1"/>
  <c r="D1054" i="1"/>
  <c r="C1054" i="1"/>
  <c r="D1053" i="1"/>
  <c r="H1053" i="1" s="1"/>
  <c r="C1053" i="1"/>
  <c r="G1053" i="1" s="1"/>
  <c r="D1052" i="1"/>
  <c r="H1052" i="1" s="1"/>
  <c r="C1052" i="1"/>
  <c r="G1052" i="1" s="1"/>
  <c r="D1051" i="1"/>
  <c r="H1051" i="1" s="1"/>
  <c r="C1051" i="1"/>
  <c r="G1051" i="1" s="1"/>
  <c r="D1050" i="1"/>
  <c r="C1050" i="1"/>
  <c r="D1049" i="1"/>
  <c r="H1049" i="1" s="1"/>
  <c r="C1049" i="1"/>
  <c r="G1049" i="1" s="1"/>
  <c r="D1048" i="1"/>
  <c r="C1048" i="1"/>
  <c r="D1047" i="1"/>
  <c r="D1045" i="1"/>
  <c r="H1045" i="1" s="1"/>
  <c r="C1045" i="1"/>
  <c r="G1045" i="1" s="1"/>
  <c r="D1044" i="1"/>
  <c r="H1044" i="1" s="1"/>
  <c r="C1044" i="1"/>
  <c r="G1044" i="1" s="1"/>
  <c r="D1043" i="1"/>
  <c r="H1043" i="1" s="1"/>
  <c r="C1043" i="1"/>
  <c r="G1043" i="1" s="1"/>
  <c r="D1042" i="1"/>
  <c r="C1042" i="1"/>
  <c r="G1042" i="1" s="1"/>
  <c r="D1041" i="1"/>
  <c r="C1041" i="1"/>
  <c r="G1041" i="1" s="1"/>
  <c r="D1040" i="1"/>
  <c r="H1040" i="1" s="1"/>
  <c r="C1040" i="1"/>
  <c r="G1040" i="1" s="1"/>
  <c r="D1039" i="1"/>
  <c r="C1039" i="1"/>
  <c r="D1038" i="1"/>
  <c r="H1038" i="1" s="1"/>
  <c r="C1038" i="1"/>
  <c r="G1038" i="1" s="1"/>
  <c r="D1037" i="1"/>
  <c r="H1037" i="1" s="1"/>
  <c r="C1037" i="1"/>
  <c r="G1037" i="1" s="1"/>
  <c r="D1036" i="1"/>
  <c r="H1036" i="1" s="1"/>
  <c r="C1036" i="1"/>
  <c r="G1036" i="1" s="1"/>
  <c r="D1035" i="1"/>
  <c r="H1035" i="1" s="1"/>
  <c r="C1035" i="1"/>
  <c r="G1035" i="1" s="1"/>
  <c r="D1034" i="1"/>
  <c r="C1034" i="1"/>
  <c r="D1033" i="1"/>
  <c r="C1033" i="1"/>
  <c r="G1033" i="1" s="1"/>
  <c r="D1032" i="1"/>
  <c r="C1032" i="1"/>
  <c r="D1031" i="1"/>
  <c r="H1031" i="1" s="1"/>
  <c r="C1031" i="1"/>
  <c r="G1031" i="1" s="1"/>
  <c r="D1030" i="1"/>
  <c r="C1030" i="1"/>
  <c r="G1030" i="1" s="1"/>
  <c r="D1029" i="1"/>
  <c r="H1029" i="1" s="1"/>
  <c r="C1029" i="1"/>
  <c r="G1029" i="1" s="1"/>
  <c r="D1028" i="1"/>
  <c r="C1028" i="1"/>
  <c r="G1028" i="1" s="1"/>
  <c r="D1027" i="1"/>
  <c r="H1027" i="1" s="1"/>
  <c r="C1027" i="1"/>
  <c r="G1027" i="1" s="1"/>
  <c r="D1026" i="1"/>
  <c r="H1026" i="1" s="1"/>
  <c r="C1026" i="1"/>
  <c r="G1026" i="1" s="1"/>
  <c r="D1025" i="1"/>
  <c r="C1025" i="1"/>
  <c r="D1024" i="1"/>
  <c r="H1024" i="1" s="1"/>
  <c r="C1024" i="1"/>
  <c r="G1024" i="1" s="1"/>
  <c r="D1023" i="1"/>
  <c r="C1023" i="1"/>
  <c r="D1022" i="1"/>
  <c r="H1022" i="1" s="1"/>
  <c r="C1022" i="1"/>
  <c r="G1022" i="1" s="1"/>
  <c r="D1021" i="1"/>
  <c r="H1021" i="1" s="1"/>
  <c r="C1021" i="1"/>
  <c r="G1021" i="1" s="1"/>
  <c r="D1020" i="1"/>
  <c r="H1020" i="1" s="1"/>
  <c r="C1020" i="1"/>
  <c r="G1020" i="1" s="1"/>
  <c r="D1019" i="1"/>
  <c r="H1019" i="1" s="1"/>
  <c r="C1019" i="1"/>
  <c r="G1019" i="1" s="1"/>
  <c r="D1018" i="1"/>
  <c r="H1018" i="1" s="1"/>
  <c r="C1018" i="1"/>
  <c r="G1018" i="1" s="1"/>
  <c r="D1017" i="1"/>
  <c r="H1017" i="1" s="1"/>
  <c r="C1017" i="1"/>
  <c r="G1017" i="1" s="1"/>
  <c r="D1016" i="1"/>
  <c r="H1016" i="1" s="1"/>
  <c r="C1016" i="1"/>
  <c r="G1016" i="1" s="1"/>
  <c r="D1015" i="1"/>
  <c r="H1015" i="1" s="1"/>
  <c r="C1015" i="1"/>
  <c r="H1014" i="1"/>
  <c r="D1014" i="1"/>
  <c r="C1014" i="1"/>
  <c r="G1014" i="1" s="1"/>
  <c r="D1013" i="1"/>
  <c r="H1013" i="1" s="1"/>
  <c r="C1013" i="1"/>
  <c r="D1012" i="1"/>
  <c r="C1012" i="1"/>
  <c r="D1011" i="1"/>
  <c r="H1011" i="1" s="1"/>
  <c r="C1011" i="1"/>
  <c r="H1010" i="1"/>
  <c r="D1010" i="1"/>
  <c r="C1010" i="1"/>
  <c r="G1010" i="1" s="1"/>
  <c r="D1009" i="1"/>
  <c r="H1009" i="1" s="1"/>
  <c r="C1009" i="1"/>
  <c r="D1008" i="1"/>
  <c r="C1008" i="1"/>
  <c r="D1007" i="1"/>
  <c r="C1007" i="1"/>
  <c r="D1006" i="1"/>
  <c r="C1006" i="1"/>
  <c r="D1005" i="1"/>
  <c r="H1005" i="1" s="1"/>
  <c r="C1005" i="1"/>
  <c r="D1004" i="1"/>
  <c r="C1004" i="1"/>
  <c r="D1003" i="1"/>
  <c r="H1003" i="1" s="1"/>
  <c r="C1003" i="1"/>
  <c r="D1002" i="1"/>
  <c r="C1002" i="1"/>
  <c r="D1001" i="1"/>
  <c r="C1001" i="1"/>
  <c r="D1000" i="1"/>
  <c r="C1000" i="1"/>
  <c r="G1000" i="1" s="1"/>
  <c r="D999" i="1"/>
  <c r="C999" i="1"/>
  <c r="D998" i="1"/>
  <c r="C998" i="1"/>
  <c r="D997" i="1"/>
  <c r="C997" i="1"/>
  <c r="D996" i="1"/>
  <c r="C996" i="1"/>
  <c r="G996" i="1" s="1"/>
  <c r="D995" i="1"/>
  <c r="C995" i="1"/>
  <c r="D994" i="1"/>
  <c r="C994" i="1"/>
  <c r="D993" i="1"/>
  <c r="H993" i="1" s="1"/>
  <c r="C993" i="1"/>
  <c r="D992" i="1"/>
  <c r="C992" i="1"/>
  <c r="D991" i="1"/>
  <c r="C991" i="1"/>
  <c r="H989" i="1"/>
  <c r="D989" i="1"/>
  <c r="C989" i="1"/>
  <c r="G989" i="1" s="1"/>
  <c r="D988" i="1"/>
  <c r="C988" i="1"/>
  <c r="D987" i="1"/>
  <c r="C987" i="1"/>
  <c r="G987" i="1" s="1"/>
  <c r="D986" i="1"/>
  <c r="C986" i="1"/>
  <c r="H983" i="1"/>
  <c r="D983" i="1"/>
  <c r="C983" i="1"/>
  <c r="G983" i="1" s="1"/>
  <c r="D982" i="1"/>
  <c r="H982" i="1" s="1"/>
  <c r="C982" i="1"/>
  <c r="H981" i="1"/>
  <c r="D981" i="1"/>
  <c r="C981" i="1"/>
  <c r="G981" i="1" s="1"/>
  <c r="D980" i="1"/>
  <c r="H980" i="1" s="1"/>
  <c r="C980" i="1"/>
  <c r="H979" i="1"/>
  <c r="D979" i="1"/>
  <c r="C979" i="1"/>
  <c r="G979" i="1" s="1"/>
  <c r="D978" i="1"/>
  <c r="H978" i="1" s="1"/>
  <c r="C978" i="1"/>
  <c r="H977" i="1"/>
  <c r="D977" i="1"/>
  <c r="C977" i="1"/>
  <c r="G977" i="1" s="1"/>
  <c r="D976" i="1"/>
  <c r="H976" i="1" s="1"/>
  <c r="C976" i="1"/>
  <c r="H975" i="1"/>
  <c r="D975" i="1"/>
  <c r="C975" i="1"/>
  <c r="G975" i="1" s="1"/>
  <c r="D974" i="1"/>
  <c r="H974" i="1" s="1"/>
  <c r="C974" i="1"/>
  <c r="H973" i="1"/>
  <c r="D973" i="1"/>
  <c r="C973" i="1"/>
  <c r="G973" i="1" s="1"/>
  <c r="D972" i="1"/>
  <c r="H972" i="1" s="1"/>
  <c r="C972" i="1"/>
  <c r="H971" i="1"/>
  <c r="D971" i="1"/>
  <c r="C971" i="1"/>
  <c r="G971" i="1" s="1"/>
  <c r="D970" i="1"/>
  <c r="H970" i="1" s="1"/>
  <c r="C970" i="1"/>
  <c r="H969" i="1"/>
  <c r="D969" i="1"/>
  <c r="C969" i="1"/>
  <c r="G969" i="1" s="1"/>
  <c r="D968" i="1"/>
  <c r="H968" i="1" s="1"/>
  <c r="C968" i="1"/>
  <c r="H967" i="1"/>
  <c r="D967" i="1"/>
  <c r="C967" i="1"/>
  <c r="G967" i="1" s="1"/>
  <c r="D966" i="1"/>
  <c r="H966" i="1" s="1"/>
  <c r="C966" i="1"/>
  <c r="H965" i="1"/>
  <c r="D965" i="1"/>
  <c r="C965" i="1"/>
  <c r="G965" i="1" s="1"/>
  <c r="D964" i="1"/>
  <c r="H964" i="1" s="1"/>
  <c r="C964" i="1"/>
  <c r="H963" i="1"/>
  <c r="D963" i="1"/>
  <c r="C963" i="1"/>
  <c r="G963" i="1" s="1"/>
  <c r="D962" i="1"/>
  <c r="H962" i="1" s="1"/>
  <c r="C962" i="1"/>
  <c r="H961" i="1"/>
  <c r="D961" i="1"/>
  <c r="C961" i="1"/>
  <c r="G961" i="1" s="1"/>
  <c r="D960" i="1"/>
  <c r="H960" i="1" s="1"/>
  <c r="C960" i="1"/>
  <c r="H959" i="1"/>
  <c r="D959" i="1"/>
  <c r="C959" i="1"/>
  <c r="G959" i="1" s="1"/>
  <c r="D958" i="1"/>
  <c r="H958" i="1" s="1"/>
  <c r="C958" i="1"/>
  <c r="H957" i="1"/>
  <c r="D957" i="1"/>
  <c r="C957" i="1"/>
  <c r="G957" i="1" s="1"/>
  <c r="D956" i="1"/>
  <c r="H956" i="1" s="1"/>
  <c r="C956" i="1"/>
  <c r="H955" i="1"/>
  <c r="D955" i="1"/>
  <c r="C955" i="1"/>
  <c r="G955" i="1" s="1"/>
  <c r="D954" i="1"/>
  <c r="H954" i="1" s="1"/>
  <c r="C954" i="1"/>
  <c r="H953" i="1"/>
  <c r="D953" i="1"/>
  <c r="C953" i="1"/>
  <c r="G953" i="1" s="1"/>
  <c r="D952" i="1"/>
  <c r="H952" i="1" s="1"/>
  <c r="C952" i="1"/>
  <c r="H951" i="1"/>
  <c r="D951" i="1"/>
  <c r="C951" i="1"/>
  <c r="G951" i="1" s="1"/>
  <c r="D950" i="1"/>
  <c r="H950" i="1" s="1"/>
  <c r="C950" i="1"/>
  <c r="H949" i="1"/>
  <c r="D949" i="1"/>
  <c r="C949" i="1"/>
  <c r="G949" i="1" s="1"/>
  <c r="D948" i="1"/>
  <c r="H948" i="1" s="1"/>
  <c r="C948" i="1"/>
  <c r="H947" i="1"/>
  <c r="D947" i="1"/>
  <c r="C947" i="1"/>
  <c r="G947" i="1" s="1"/>
  <c r="D946" i="1"/>
  <c r="H946" i="1" s="1"/>
  <c r="C946" i="1"/>
  <c r="H945" i="1"/>
  <c r="D945" i="1"/>
  <c r="C945" i="1"/>
  <c r="G945" i="1" s="1"/>
  <c r="D944" i="1"/>
  <c r="H944" i="1" s="1"/>
  <c r="C944" i="1"/>
  <c r="H943" i="1"/>
  <c r="D943" i="1"/>
  <c r="C943" i="1"/>
  <c r="G943" i="1" s="1"/>
  <c r="D942" i="1"/>
  <c r="H942" i="1" s="1"/>
  <c r="C942" i="1"/>
  <c r="H941" i="1"/>
  <c r="D941" i="1"/>
  <c r="C941" i="1"/>
  <c r="G941" i="1" s="1"/>
  <c r="D940" i="1"/>
  <c r="H940" i="1" s="1"/>
  <c r="C940" i="1"/>
  <c r="H939" i="1"/>
  <c r="D939" i="1"/>
  <c r="C939" i="1"/>
  <c r="G939" i="1" s="1"/>
  <c r="D938" i="1"/>
  <c r="H938" i="1" s="1"/>
  <c r="C938" i="1"/>
  <c r="H937" i="1"/>
  <c r="D937" i="1"/>
  <c r="C937" i="1"/>
  <c r="G937" i="1" s="1"/>
  <c r="D936" i="1"/>
  <c r="H936" i="1" s="1"/>
  <c r="C936" i="1"/>
  <c r="H935" i="1"/>
  <c r="D935" i="1"/>
  <c r="C935" i="1"/>
  <c r="G935" i="1" s="1"/>
  <c r="D934" i="1"/>
  <c r="H934" i="1" s="1"/>
  <c r="C934" i="1"/>
  <c r="H933" i="1"/>
  <c r="D933" i="1"/>
  <c r="C933" i="1"/>
  <c r="G933" i="1" s="1"/>
  <c r="D932" i="1"/>
  <c r="H932" i="1" s="1"/>
  <c r="C932" i="1"/>
  <c r="H931" i="1"/>
  <c r="D931" i="1"/>
  <c r="C931" i="1"/>
  <c r="G931" i="1" s="1"/>
  <c r="D930" i="1"/>
  <c r="H930" i="1" s="1"/>
  <c r="C930" i="1"/>
  <c r="H929" i="1"/>
  <c r="D929" i="1"/>
  <c r="C929" i="1"/>
  <c r="G929" i="1" s="1"/>
  <c r="D928" i="1"/>
  <c r="H928" i="1" s="1"/>
  <c r="C928" i="1"/>
  <c r="H927" i="1"/>
  <c r="D927" i="1"/>
  <c r="C927" i="1"/>
  <c r="G927" i="1" s="1"/>
  <c r="D926" i="1"/>
  <c r="H926" i="1" s="1"/>
  <c r="C926" i="1"/>
  <c r="H925" i="1"/>
  <c r="D925" i="1"/>
  <c r="C925" i="1"/>
  <c r="G925" i="1" s="1"/>
  <c r="D924" i="1"/>
  <c r="H924" i="1" s="1"/>
  <c r="C924" i="1"/>
  <c r="H923" i="1"/>
  <c r="D923" i="1"/>
  <c r="C923" i="1"/>
  <c r="G923" i="1" s="1"/>
  <c r="D922" i="1"/>
  <c r="H922" i="1" s="1"/>
  <c r="C922" i="1"/>
  <c r="H921" i="1"/>
  <c r="D921" i="1"/>
  <c r="C921" i="1"/>
  <c r="G921" i="1" s="1"/>
  <c r="D920" i="1"/>
  <c r="H920" i="1" s="1"/>
  <c r="C920" i="1"/>
  <c r="H919" i="1"/>
  <c r="D919" i="1"/>
  <c r="C919" i="1"/>
  <c r="G919" i="1" s="1"/>
  <c r="D918" i="1"/>
  <c r="H918" i="1" s="1"/>
  <c r="C918" i="1"/>
  <c r="H917" i="1"/>
  <c r="D917" i="1"/>
  <c r="C917" i="1"/>
  <c r="G917" i="1" s="1"/>
  <c r="D916" i="1"/>
  <c r="H916" i="1" s="1"/>
  <c r="C916" i="1"/>
  <c r="H915" i="1"/>
  <c r="D915" i="1"/>
  <c r="C915" i="1"/>
  <c r="G915" i="1" s="1"/>
  <c r="D914" i="1"/>
  <c r="H914" i="1" s="1"/>
  <c r="C914" i="1"/>
  <c r="H913" i="1"/>
  <c r="D913" i="1"/>
  <c r="C913" i="1"/>
  <c r="G913" i="1" s="1"/>
  <c r="D912" i="1"/>
  <c r="H912" i="1" s="1"/>
  <c r="C912" i="1"/>
  <c r="H911" i="1"/>
  <c r="D911" i="1"/>
  <c r="C911" i="1"/>
  <c r="G911" i="1" s="1"/>
  <c r="D910" i="1"/>
  <c r="H910" i="1" s="1"/>
  <c r="C910" i="1"/>
  <c r="H909" i="1"/>
  <c r="D909" i="1"/>
  <c r="C909" i="1"/>
  <c r="G909" i="1" s="1"/>
  <c r="D908" i="1"/>
  <c r="H908" i="1" s="1"/>
  <c r="C908" i="1"/>
  <c r="H907" i="1"/>
  <c r="D907" i="1"/>
  <c r="C907" i="1"/>
  <c r="G907" i="1" s="1"/>
  <c r="D906" i="1"/>
  <c r="H906" i="1" s="1"/>
  <c r="C906" i="1"/>
  <c r="H905" i="1"/>
  <c r="D905" i="1"/>
  <c r="C905" i="1"/>
  <c r="G905" i="1" s="1"/>
  <c r="D904" i="1"/>
  <c r="H904" i="1" s="1"/>
  <c r="C904" i="1"/>
  <c r="H903" i="1"/>
  <c r="D903" i="1"/>
  <c r="C903" i="1"/>
  <c r="G903" i="1" s="1"/>
  <c r="D902" i="1"/>
  <c r="H902" i="1" s="1"/>
  <c r="C902" i="1"/>
  <c r="H901" i="1"/>
  <c r="D901" i="1"/>
  <c r="C901" i="1"/>
  <c r="G901" i="1" s="1"/>
  <c r="D900" i="1"/>
  <c r="H900" i="1" s="1"/>
  <c r="C900" i="1"/>
  <c r="H899" i="1"/>
  <c r="D899" i="1"/>
  <c r="C899" i="1"/>
  <c r="G899" i="1" s="1"/>
  <c r="D898" i="1"/>
  <c r="H898" i="1" s="1"/>
  <c r="C898" i="1"/>
  <c r="H897" i="1"/>
  <c r="D897" i="1"/>
  <c r="C897" i="1"/>
  <c r="G897" i="1" s="1"/>
  <c r="D896" i="1"/>
  <c r="H896" i="1" s="1"/>
  <c r="C896" i="1"/>
  <c r="H895" i="1"/>
  <c r="D895" i="1"/>
  <c r="C895" i="1"/>
  <c r="G895" i="1" s="1"/>
  <c r="D894" i="1"/>
  <c r="H894" i="1" s="1"/>
  <c r="C894" i="1"/>
  <c r="H893" i="1"/>
  <c r="D893" i="1"/>
  <c r="C893" i="1"/>
  <c r="G893" i="1" s="1"/>
  <c r="D892" i="1"/>
  <c r="H892" i="1" s="1"/>
  <c r="C892" i="1"/>
  <c r="H891" i="1"/>
  <c r="D891" i="1"/>
  <c r="C891" i="1"/>
  <c r="G891" i="1" s="1"/>
  <c r="D890" i="1"/>
  <c r="H890" i="1" s="1"/>
  <c r="C890" i="1"/>
  <c r="H889" i="1"/>
  <c r="D889" i="1"/>
  <c r="C889" i="1"/>
  <c r="G889" i="1" s="1"/>
  <c r="D888" i="1"/>
  <c r="H888" i="1" s="1"/>
  <c r="C888" i="1"/>
  <c r="H887" i="1"/>
  <c r="D887" i="1"/>
  <c r="C887" i="1"/>
  <c r="G887" i="1" s="1"/>
  <c r="D886" i="1"/>
  <c r="H886" i="1" s="1"/>
  <c r="C886" i="1"/>
  <c r="H885" i="1"/>
  <c r="D885" i="1"/>
  <c r="C885" i="1"/>
  <c r="G885" i="1" s="1"/>
  <c r="D884" i="1"/>
  <c r="H884" i="1" s="1"/>
  <c r="C884" i="1"/>
  <c r="H883" i="1"/>
  <c r="D883" i="1"/>
  <c r="C883" i="1"/>
  <c r="G883" i="1" s="1"/>
  <c r="D882" i="1"/>
  <c r="H882" i="1" s="1"/>
  <c r="C882" i="1"/>
  <c r="H881" i="1"/>
  <c r="D881" i="1"/>
  <c r="C881" i="1"/>
  <c r="G881" i="1" s="1"/>
  <c r="D880" i="1"/>
  <c r="H880" i="1" s="1"/>
  <c r="C880" i="1"/>
  <c r="H879" i="1"/>
  <c r="D879" i="1"/>
  <c r="C879" i="1"/>
  <c r="G879" i="1" s="1"/>
  <c r="D878" i="1"/>
  <c r="H878" i="1" s="1"/>
  <c r="C878" i="1"/>
  <c r="H877" i="1"/>
  <c r="D877" i="1"/>
  <c r="C877" i="1"/>
  <c r="G877" i="1" s="1"/>
  <c r="D876" i="1"/>
  <c r="H876" i="1" s="1"/>
  <c r="C876" i="1"/>
  <c r="H875" i="1"/>
  <c r="D875" i="1"/>
  <c r="C875" i="1"/>
  <c r="G875" i="1" s="1"/>
  <c r="D874" i="1"/>
  <c r="H874" i="1" s="1"/>
  <c r="C874" i="1"/>
  <c r="H873" i="1"/>
  <c r="D873" i="1"/>
  <c r="C873" i="1"/>
  <c r="G873" i="1" s="1"/>
  <c r="D872" i="1"/>
  <c r="H872" i="1" s="1"/>
  <c r="C872" i="1"/>
  <c r="H871" i="1"/>
  <c r="D871" i="1"/>
  <c r="C871" i="1"/>
  <c r="G871" i="1" s="1"/>
  <c r="D870" i="1"/>
  <c r="H870" i="1" s="1"/>
  <c r="C870" i="1"/>
  <c r="H869" i="1"/>
  <c r="D869" i="1"/>
  <c r="C869" i="1"/>
  <c r="G869" i="1" s="1"/>
  <c r="D868" i="1"/>
  <c r="H868" i="1" s="1"/>
  <c r="C868" i="1"/>
  <c r="H867" i="1"/>
  <c r="D867" i="1"/>
  <c r="C867" i="1"/>
  <c r="G867" i="1" s="1"/>
  <c r="D866" i="1"/>
  <c r="H866" i="1" s="1"/>
  <c r="C866" i="1"/>
  <c r="H865" i="1"/>
  <c r="D865" i="1"/>
  <c r="C865" i="1"/>
  <c r="G865" i="1" s="1"/>
  <c r="D864" i="1"/>
  <c r="H864" i="1" s="1"/>
  <c r="C864" i="1"/>
  <c r="H863" i="1"/>
  <c r="D863" i="1"/>
  <c r="C863" i="1"/>
  <c r="G863" i="1" s="1"/>
  <c r="D862" i="1"/>
  <c r="H862" i="1" s="1"/>
  <c r="C862" i="1"/>
  <c r="H861" i="1"/>
  <c r="D861" i="1"/>
  <c r="C861" i="1"/>
  <c r="G861" i="1" s="1"/>
  <c r="D860" i="1"/>
  <c r="H860" i="1" s="1"/>
  <c r="C860" i="1"/>
  <c r="H859" i="1"/>
  <c r="D859" i="1"/>
  <c r="C859" i="1"/>
  <c r="G859" i="1" s="1"/>
  <c r="D858" i="1"/>
  <c r="H858" i="1" s="1"/>
  <c r="C858" i="1"/>
  <c r="H857" i="1"/>
  <c r="D857" i="1"/>
  <c r="C857" i="1"/>
  <c r="G857" i="1" s="1"/>
  <c r="D856" i="1"/>
  <c r="H856" i="1" s="1"/>
  <c r="C856" i="1"/>
  <c r="H855" i="1"/>
  <c r="D855" i="1"/>
  <c r="C855" i="1"/>
  <c r="G855" i="1" s="1"/>
  <c r="D854" i="1"/>
  <c r="H854" i="1" s="1"/>
  <c r="C854" i="1"/>
  <c r="H853" i="1"/>
  <c r="D853" i="1"/>
  <c r="C853" i="1"/>
  <c r="G853" i="1" s="1"/>
  <c r="D852" i="1"/>
  <c r="H852" i="1" s="1"/>
  <c r="C852" i="1"/>
  <c r="H851" i="1"/>
  <c r="D851" i="1"/>
  <c r="C851" i="1"/>
  <c r="G851" i="1" s="1"/>
  <c r="D850" i="1"/>
  <c r="H850" i="1" s="1"/>
  <c r="C850" i="1"/>
  <c r="H849" i="1"/>
  <c r="D849" i="1"/>
  <c r="C849" i="1"/>
  <c r="G849" i="1" s="1"/>
  <c r="D848" i="1"/>
  <c r="H848" i="1" s="1"/>
  <c r="C848" i="1"/>
  <c r="H847" i="1"/>
  <c r="D847" i="1"/>
  <c r="C847" i="1"/>
  <c r="G847" i="1" s="1"/>
  <c r="D846" i="1"/>
  <c r="H846" i="1" s="1"/>
  <c r="C846" i="1"/>
  <c r="H845" i="1"/>
  <c r="D845" i="1"/>
  <c r="C845" i="1"/>
  <c r="G845" i="1" s="1"/>
  <c r="D844" i="1"/>
  <c r="H844" i="1" s="1"/>
  <c r="C844" i="1"/>
  <c r="H843" i="1"/>
  <c r="D843" i="1"/>
  <c r="C843" i="1"/>
  <c r="G843" i="1" s="1"/>
  <c r="D842" i="1"/>
  <c r="H842" i="1" s="1"/>
  <c r="C842" i="1"/>
  <c r="H841" i="1"/>
  <c r="D841" i="1"/>
  <c r="C841" i="1"/>
  <c r="G841" i="1" s="1"/>
  <c r="D840" i="1"/>
  <c r="H840" i="1" s="1"/>
  <c r="C840" i="1"/>
  <c r="H839" i="1"/>
  <c r="D839" i="1"/>
  <c r="C839" i="1"/>
  <c r="G839" i="1" s="1"/>
  <c r="D838" i="1"/>
  <c r="H838" i="1" s="1"/>
  <c r="C838" i="1"/>
  <c r="H837" i="1"/>
  <c r="D837" i="1"/>
  <c r="C837" i="1"/>
  <c r="G837" i="1" s="1"/>
  <c r="D836" i="1"/>
  <c r="H836" i="1" s="1"/>
  <c r="C836" i="1"/>
  <c r="H835" i="1"/>
  <c r="D835" i="1"/>
  <c r="C835" i="1"/>
  <c r="G835" i="1" s="1"/>
  <c r="D834" i="1"/>
  <c r="H834" i="1" s="1"/>
  <c r="C834" i="1"/>
  <c r="H833" i="1"/>
  <c r="D833" i="1"/>
  <c r="C833" i="1"/>
  <c r="G833" i="1" s="1"/>
  <c r="D832" i="1"/>
  <c r="H832" i="1" s="1"/>
  <c r="C832" i="1"/>
  <c r="H831" i="1"/>
  <c r="D831" i="1"/>
  <c r="C831" i="1"/>
  <c r="G831" i="1" s="1"/>
  <c r="D830" i="1"/>
  <c r="H830" i="1" s="1"/>
  <c r="C830" i="1"/>
  <c r="H829" i="1"/>
  <c r="D829" i="1"/>
  <c r="C829" i="1"/>
  <c r="G829" i="1" s="1"/>
  <c r="D828" i="1"/>
  <c r="H828" i="1" s="1"/>
  <c r="C828" i="1"/>
  <c r="H827" i="1"/>
  <c r="D827" i="1"/>
  <c r="C827" i="1"/>
  <c r="G827" i="1" s="1"/>
  <c r="D826" i="1"/>
  <c r="H826" i="1" s="1"/>
  <c r="C826" i="1"/>
  <c r="H825" i="1"/>
  <c r="D825" i="1"/>
  <c r="C825" i="1"/>
  <c r="G825" i="1" s="1"/>
  <c r="D824" i="1"/>
  <c r="H824" i="1" s="1"/>
  <c r="C824" i="1"/>
  <c r="H823" i="1"/>
  <c r="D823" i="1"/>
  <c r="C823" i="1"/>
  <c r="G823" i="1" s="1"/>
  <c r="D822" i="1"/>
  <c r="H822" i="1" s="1"/>
  <c r="C822" i="1"/>
  <c r="H821" i="1"/>
  <c r="D821" i="1"/>
  <c r="C821" i="1"/>
  <c r="G821" i="1" s="1"/>
  <c r="D820" i="1"/>
  <c r="H820" i="1" s="1"/>
  <c r="C820" i="1"/>
  <c r="H819" i="1"/>
  <c r="D819" i="1"/>
  <c r="C819" i="1"/>
  <c r="G819" i="1" s="1"/>
  <c r="D818" i="1"/>
  <c r="H818" i="1" s="1"/>
  <c r="C818" i="1"/>
  <c r="H817" i="1"/>
  <c r="D817" i="1"/>
  <c r="C817" i="1"/>
  <c r="G817" i="1" s="1"/>
  <c r="D816" i="1"/>
  <c r="H816" i="1" s="1"/>
  <c r="C816" i="1"/>
  <c r="H815" i="1"/>
  <c r="D815" i="1"/>
  <c r="C815" i="1"/>
  <c r="G815" i="1" s="1"/>
  <c r="D814" i="1"/>
  <c r="H814" i="1" s="1"/>
  <c r="C814" i="1"/>
  <c r="H813" i="1"/>
  <c r="D813" i="1"/>
  <c r="C813" i="1"/>
  <c r="G813" i="1" s="1"/>
  <c r="D812" i="1"/>
  <c r="H812" i="1" s="1"/>
  <c r="C812" i="1"/>
  <c r="H811" i="1"/>
  <c r="D811" i="1"/>
  <c r="C811" i="1"/>
  <c r="G811" i="1" s="1"/>
  <c r="D810" i="1"/>
  <c r="H810" i="1" s="1"/>
  <c r="C810" i="1"/>
  <c r="H809" i="1"/>
  <c r="D809" i="1"/>
  <c r="C809" i="1"/>
  <c r="G809" i="1" s="1"/>
  <c r="D808" i="1"/>
  <c r="H808" i="1" s="1"/>
  <c r="C808" i="1"/>
  <c r="H807" i="1"/>
  <c r="D807" i="1"/>
  <c r="C807" i="1"/>
  <c r="G807" i="1" s="1"/>
  <c r="D806" i="1"/>
  <c r="H806" i="1" s="1"/>
  <c r="C806" i="1"/>
  <c r="H805" i="1"/>
  <c r="D805" i="1"/>
  <c r="C805" i="1"/>
  <c r="G805" i="1" s="1"/>
  <c r="D804" i="1"/>
  <c r="H804" i="1" s="1"/>
  <c r="C804" i="1"/>
  <c r="H803" i="1"/>
  <c r="D803" i="1"/>
  <c r="C803" i="1"/>
  <c r="G803" i="1" s="1"/>
  <c r="D802" i="1"/>
  <c r="H802" i="1" s="1"/>
  <c r="C802" i="1"/>
  <c r="H801" i="1"/>
  <c r="D801" i="1"/>
  <c r="C801" i="1"/>
  <c r="G801" i="1" s="1"/>
  <c r="D800" i="1"/>
  <c r="H800" i="1" s="1"/>
  <c r="C800" i="1"/>
  <c r="H799" i="1"/>
  <c r="D799" i="1"/>
  <c r="C799" i="1"/>
  <c r="G799" i="1" s="1"/>
  <c r="D798" i="1"/>
  <c r="H798" i="1" s="1"/>
  <c r="C798" i="1"/>
  <c r="H797" i="1"/>
  <c r="D797" i="1"/>
  <c r="C797" i="1"/>
  <c r="G797" i="1" s="1"/>
  <c r="D796" i="1"/>
  <c r="H796" i="1" s="1"/>
  <c r="C796" i="1"/>
  <c r="H795" i="1"/>
  <c r="D795" i="1"/>
  <c r="C795" i="1"/>
  <c r="G795" i="1" s="1"/>
  <c r="D794" i="1"/>
  <c r="H794" i="1" s="1"/>
  <c r="C794" i="1"/>
  <c r="H793" i="1"/>
  <c r="D793" i="1"/>
  <c r="C793" i="1"/>
  <c r="G793" i="1" s="1"/>
  <c r="D792" i="1"/>
  <c r="H792" i="1" s="1"/>
  <c r="C792" i="1"/>
  <c r="H791" i="1"/>
  <c r="D791" i="1"/>
  <c r="C791" i="1"/>
  <c r="G791" i="1" s="1"/>
  <c r="D790" i="1"/>
  <c r="H790" i="1" s="1"/>
  <c r="C790" i="1"/>
  <c r="H789" i="1"/>
  <c r="D789" i="1"/>
  <c r="C789" i="1"/>
  <c r="G789" i="1" s="1"/>
  <c r="D788" i="1"/>
  <c r="H788" i="1" s="1"/>
  <c r="C788" i="1"/>
  <c r="H787" i="1"/>
  <c r="D787" i="1"/>
  <c r="C787" i="1"/>
  <c r="G787" i="1" s="1"/>
  <c r="D786" i="1"/>
  <c r="H786" i="1" s="1"/>
  <c r="C786" i="1"/>
  <c r="H785" i="1"/>
  <c r="D785" i="1"/>
  <c r="C785" i="1"/>
  <c r="G785" i="1" s="1"/>
  <c r="D784" i="1"/>
  <c r="H784" i="1" s="1"/>
  <c r="C784" i="1"/>
  <c r="H783" i="1"/>
  <c r="D783" i="1"/>
  <c r="C783" i="1"/>
  <c r="G783" i="1" s="1"/>
  <c r="D782" i="1"/>
  <c r="H782" i="1" s="1"/>
  <c r="C782" i="1"/>
  <c r="H781" i="1"/>
  <c r="D781" i="1"/>
  <c r="C781" i="1"/>
  <c r="G781" i="1" s="1"/>
  <c r="D780" i="1"/>
  <c r="H780" i="1" s="1"/>
  <c r="C780" i="1"/>
  <c r="H779" i="1"/>
  <c r="D779" i="1"/>
  <c r="C779" i="1"/>
  <c r="G779" i="1" s="1"/>
  <c r="D778" i="1"/>
  <c r="H778" i="1" s="1"/>
  <c r="C778" i="1"/>
  <c r="H777" i="1"/>
  <c r="D777" i="1"/>
  <c r="C777" i="1"/>
  <c r="G777" i="1" s="1"/>
  <c r="D776" i="1"/>
  <c r="H776" i="1" s="1"/>
  <c r="C776" i="1"/>
  <c r="H775" i="1"/>
  <c r="D775" i="1"/>
  <c r="C775" i="1"/>
  <c r="G775" i="1" s="1"/>
  <c r="D774" i="1"/>
  <c r="H774" i="1" s="1"/>
  <c r="C774" i="1"/>
  <c r="H773" i="1"/>
  <c r="D773" i="1"/>
  <c r="C773" i="1"/>
  <c r="G773" i="1" s="1"/>
  <c r="D772" i="1"/>
  <c r="H772" i="1" s="1"/>
  <c r="C772" i="1"/>
  <c r="H771" i="1"/>
  <c r="D771" i="1"/>
  <c r="C771" i="1"/>
  <c r="G771" i="1" s="1"/>
  <c r="D770" i="1"/>
  <c r="H770" i="1" s="1"/>
  <c r="C770" i="1"/>
  <c r="H769" i="1"/>
  <c r="D769" i="1"/>
  <c r="C769" i="1"/>
  <c r="G769" i="1" s="1"/>
  <c r="D768" i="1"/>
  <c r="H768" i="1" s="1"/>
  <c r="C768" i="1"/>
  <c r="H767" i="1"/>
  <c r="D767" i="1"/>
  <c r="C767" i="1"/>
  <c r="G767" i="1" s="1"/>
  <c r="D766" i="1"/>
  <c r="H766" i="1" s="1"/>
  <c r="C766" i="1"/>
  <c r="H765" i="1"/>
  <c r="D765" i="1"/>
  <c r="C765" i="1"/>
  <c r="G765" i="1" s="1"/>
  <c r="D764" i="1"/>
  <c r="H764" i="1" s="1"/>
  <c r="C764" i="1"/>
  <c r="H763" i="1"/>
  <c r="D763" i="1"/>
  <c r="C763" i="1"/>
  <c r="G763" i="1" s="1"/>
  <c r="D762" i="1"/>
  <c r="H762" i="1" s="1"/>
  <c r="C762" i="1"/>
  <c r="H761" i="1"/>
  <c r="D761" i="1"/>
  <c r="C761" i="1"/>
  <c r="G761" i="1" s="1"/>
  <c r="D760" i="1"/>
  <c r="H760" i="1" s="1"/>
  <c r="C760" i="1"/>
  <c r="H759" i="1"/>
  <c r="D759" i="1"/>
  <c r="C759" i="1"/>
  <c r="G759" i="1" s="1"/>
  <c r="D758" i="1"/>
  <c r="H758" i="1" s="1"/>
  <c r="C758" i="1"/>
  <c r="H757" i="1"/>
  <c r="D757" i="1"/>
  <c r="C757" i="1"/>
  <c r="G757" i="1" s="1"/>
  <c r="D756" i="1"/>
  <c r="H756" i="1" s="1"/>
  <c r="C756" i="1"/>
  <c r="H755" i="1"/>
  <c r="D755" i="1"/>
  <c r="C755" i="1"/>
  <c r="G755" i="1" s="1"/>
  <c r="D754" i="1"/>
  <c r="H754" i="1" s="1"/>
  <c r="C754" i="1"/>
  <c r="H753" i="1"/>
  <c r="D753" i="1"/>
  <c r="C753" i="1"/>
  <c r="G753" i="1" s="1"/>
  <c r="D752" i="1"/>
  <c r="H752" i="1" s="1"/>
  <c r="C752" i="1"/>
  <c r="H751" i="1"/>
  <c r="D751" i="1"/>
  <c r="C751" i="1"/>
  <c r="G751" i="1" s="1"/>
  <c r="D750" i="1"/>
  <c r="H750" i="1" s="1"/>
  <c r="C750" i="1"/>
  <c r="H749" i="1"/>
  <c r="D749" i="1"/>
  <c r="C749" i="1"/>
  <c r="G749" i="1" s="1"/>
  <c r="D748" i="1"/>
  <c r="H748" i="1" s="1"/>
  <c r="C748" i="1"/>
  <c r="H747" i="1"/>
  <c r="D747" i="1"/>
  <c r="C747" i="1"/>
  <c r="G747" i="1" s="1"/>
  <c r="D746" i="1"/>
  <c r="H746" i="1" s="1"/>
  <c r="C746" i="1"/>
  <c r="H745" i="1"/>
  <c r="D745" i="1"/>
  <c r="C745" i="1"/>
  <c r="G745" i="1" s="1"/>
  <c r="D744" i="1"/>
  <c r="H744" i="1" s="1"/>
  <c r="C744" i="1"/>
  <c r="H743" i="1"/>
  <c r="D743" i="1"/>
  <c r="C743" i="1"/>
  <c r="G743" i="1" s="1"/>
  <c r="D742" i="1"/>
  <c r="H742" i="1" s="1"/>
  <c r="C742" i="1"/>
  <c r="H741" i="1"/>
  <c r="D741" i="1"/>
  <c r="C741" i="1"/>
  <c r="G741" i="1" s="1"/>
  <c r="D740" i="1"/>
  <c r="H740" i="1" s="1"/>
  <c r="C740" i="1"/>
  <c r="H739" i="1"/>
  <c r="D739" i="1"/>
  <c r="C739" i="1"/>
  <c r="G739" i="1" s="1"/>
  <c r="D738" i="1"/>
  <c r="H738" i="1" s="1"/>
  <c r="C738" i="1"/>
  <c r="H737" i="1"/>
  <c r="D737" i="1"/>
  <c r="C737" i="1"/>
  <c r="G737" i="1" s="1"/>
  <c r="D736" i="1"/>
  <c r="H736" i="1" s="1"/>
  <c r="C736" i="1"/>
  <c r="H735" i="1"/>
  <c r="D735" i="1"/>
  <c r="C735" i="1"/>
  <c r="G735" i="1" s="1"/>
  <c r="D734" i="1"/>
  <c r="H734" i="1" s="1"/>
  <c r="C734" i="1"/>
  <c r="H733" i="1"/>
  <c r="D733" i="1"/>
  <c r="C733" i="1"/>
  <c r="G733" i="1" s="1"/>
  <c r="D732" i="1"/>
  <c r="H732" i="1" s="1"/>
  <c r="C732" i="1"/>
  <c r="H731" i="1"/>
  <c r="D731" i="1"/>
  <c r="C731" i="1"/>
  <c r="G731" i="1" s="1"/>
  <c r="D730" i="1"/>
  <c r="H730" i="1" s="1"/>
  <c r="C730" i="1"/>
  <c r="H729" i="1"/>
  <c r="D729" i="1"/>
  <c r="C729" i="1"/>
  <c r="G729" i="1" s="1"/>
  <c r="D728" i="1"/>
  <c r="H728" i="1" s="1"/>
  <c r="C728" i="1"/>
  <c r="H727" i="1"/>
  <c r="D727" i="1"/>
  <c r="C727" i="1"/>
  <c r="G727" i="1" s="1"/>
  <c r="D726" i="1"/>
  <c r="H726" i="1" s="1"/>
  <c r="C726" i="1"/>
  <c r="H725" i="1"/>
  <c r="D725" i="1"/>
  <c r="C725" i="1"/>
  <c r="G725" i="1" s="1"/>
  <c r="D724" i="1"/>
  <c r="H724" i="1" s="1"/>
  <c r="C724" i="1"/>
  <c r="H723" i="1"/>
  <c r="D723" i="1"/>
  <c r="C723" i="1"/>
  <c r="G723" i="1" s="1"/>
  <c r="D722" i="1"/>
  <c r="H722" i="1" s="1"/>
  <c r="C722" i="1"/>
  <c r="H721" i="1"/>
  <c r="D721" i="1"/>
  <c r="C721" i="1"/>
  <c r="G721" i="1" s="1"/>
  <c r="D720" i="1"/>
  <c r="H720" i="1" s="1"/>
  <c r="C720" i="1"/>
  <c r="D719" i="1"/>
  <c r="C719" i="1"/>
  <c r="D718" i="1"/>
  <c r="H718" i="1" s="1"/>
  <c r="C718" i="1"/>
  <c r="H717" i="1"/>
  <c r="D717" i="1"/>
  <c r="C717" i="1"/>
  <c r="G717" i="1" s="1"/>
  <c r="D716" i="1"/>
  <c r="H716" i="1" s="1"/>
  <c r="C716" i="1"/>
  <c r="D715" i="1"/>
  <c r="C715" i="1"/>
  <c r="G715" i="1" s="1"/>
  <c r="D714" i="1"/>
  <c r="H714" i="1" s="1"/>
  <c r="C714" i="1"/>
  <c r="D713" i="1"/>
  <c r="C713" i="1"/>
  <c r="G713" i="1" s="1"/>
  <c r="D712" i="1"/>
  <c r="H712" i="1" s="1"/>
  <c r="C712" i="1"/>
  <c r="D711" i="1"/>
  <c r="C711" i="1"/>
  <c r="D710" i="1"/>
  <c r="H710" i="1" s="1"/>
  <c r="C710" i="1"/>
  <c r="D709" i="1"/>
  <c r="C709" i="1"/>
  <c r="D708" i="1"/>
  <c r="H708" i="1" s="1"/>
  <c r="C708" i="1"/>
  <c r="H707" i="1"/>
  <c r="D707" i="1"/>
  <c r="C707" i="1"/>
  <c r="G707" i="1" s="1"/>
  <c r="D706" i="1"/>
  <c r="H706" i="1" s="1"/>
  <c r="C706" i="1"/>
  <c r="H705" i="1"/>
  <c r="D705" i="1"/>
  <c r="C705" i="1"/>
  <c r="G705" i="1" s="1"/>
  <c r="D704" i="1"/>
  <c r="H704" i="1" s="1"/>
  <c r="C704" i="1"/>
  <c r="D703" i="1"/>
  <c r="C703" i="1"/>
  <c r="D702" i="1"/>
  <c r="H702" i="1" s="1"/>
  <c r="C702" i="1"/>
  <c r="H701" i="1"/>
  <c r="D701" i="1"/>
  <c r="C701" i="1"/>
  <c r="G701" i="1" s="1"/>
  <c r="D700" i="1"/>
  <c r="H700" i="1" s="1"/>
  <c r="C700" i="1"/>
  <c r="H699" i="1"/>
  <c r="D699" i="1"/>
  <c r="C699" i="1"/>
  <c r="G699" i="1" s="1"/>
  <c r="D698" i="1"/>
  <c r="H698" i="1" s="1"/>
  <c r="C698" i="1"/>
  <c r="H697" i="1"/>
  <c r="D697" i="1"/>
  <c r="C697" i="1"/>
  <c r="G697" i="1" s="1"/>
  <c r="D696" i="1"/>
  <c r="H696" i="1" s="1"/>
  <c r="C696" i="1"/>
  <c r="H695" i="1"/>
  <c r="D695" i="1"/>
  <c r="C695" i="1"/>
  <c r="G695" i="1" s="1"/>
  <c r="D694" i="1"/>
  <c r="H694" i="1" s="1"/>
  <c r="C694" i="1"/>
  <c r="H693" i="1"/>
  <c r="D693" i="1"/>
  <c r="C693" i="1"/>
  <c r="G693" i="1" s="1"/>
  <c r="D692" i="1"/>
  <c r="H692" i="1" s="1"/>
  <c r="C692" i="1"/>
  <c r="H691" i="1"/>
  <c r="D691" i="1"/>
  <c r="C691" i="1"/>
  <c r="G691" i="1" s="1"/>
  <c r="D690" i="1"/>
  <c r="C690" i="1"/>
  <c r="H689" i="1"/>
  <c r="D689" i="1"/>
  <c r="C689" i="1"/>
  <c r="G689" i="1" s="1"/>
  <c r="D688" i="1"/>
  <c r="H688" i="1" s="1"/>
  <c r="C688" i="1"/>
  <c r="H687" i="1"/>
  <c r="D687" i="1"/>
  <c r="C687" i="1"/>
  <c r="G687" i="1" s="1"/>
  <c r="D686" i="1"/>
  <c r="H686" i="1" s="1"/>
  <c r="C686" i="1"/>
  <c r="H685" i="1"/>
  <c r="D685" i="1"/>
  <c r="C685" i="1"/>
  <c r="G685" i="1" s="1"/>
  <c r="D684" i="1"/>
  <c r="H684" i="1" s="1"/>
  <c r="C684" i="1"/>
  <c r="H683" i="1"/>
  <c r="D683" i="1"/>
  <c r="C683" i="1"/>
  <c r="G683" i="1" s="1"/>
  <c r="D682" i="1"/>
  <c r="H682" i="1" s="1"/>
  <c r="C682" i="1"/>
  <c r="H681" i="1"/>
  <c r="D681" i="1"/>
  <c r="C681" i="1"/>
  <c r="G681" i="1" s="1"/>
  <c r="D680" i="1"/>
  <c r="H680" i="1" s="1"/>
  <c r="C680" i="1"/>
  <c r="H679" i="1"/>
  <c r="D679" i="1"/>
  <c r="C679" i="1"/>
  <c r="G679" i="1" s="1"/>
  <c r="D678" i="1"/>
  <c r="H678" i="1" s="1"/>
  <c r="C678" i="1"/>
  <c r="H677" i="1"/>
  <c r="D677" i="1"/>
  <c r="C677" i="1"/>
  <c r="G677" i="1" s="1"/>
  <c r="D676" i="1"/>
  <c r="H676" i="1" s="1"/>
  <c r="C676" i="1"/>
  <c r="H675" i="1"/>
  <c r="D675" i="1"/>
  <c r="C675" i="1"/>
  <c r="G675" i="1" s="1"/>
  <c r="D674" i="1"/>
  <c r="H674" i="1" s="1"/>
  <c r="C674" i="1"/>
  <c r="H673" i="1"/>
  <c r="D673" i="1"/>
  <c r="C673" i="1"/>
  <c r="G673" i="1" s="1"/>
  <c r="D672" i="1"/>
  <c r="H672" i="1" s="1"/>
  <c r="C672" i="1"/>
  <c r="D671" i="1"/>
  <c r="C671" i="1"/>
  <c r="D670" i="1"/>
  <c r="H670" i="1" s="1"/>
  <c r="C670" i="1"/>
  <c r="H669" i="1"/>
  <c r="D669" i="1"/>
  <c r="C669" i="1"/>
  <c r="G669" i="1" s="1"/>
  <c r="D668" i="1"/>
  <c r="C668" i="1"/>
  <c r="H667" i="1"/>
  <c r="D667" i="1"/>
  <c r="C667" i="1"/>
  <c r="G667" i="1" s="1"/>
  <c r="D666" i="1"/>
  <c r="H666" i="1" s="1"/>
  <c r="C666" i="1"/>
  <c r="H665" i="1"/>
  <c r="D665" i="1"/>
  <c r="C665" i="1"/>
  <c r="G665" i="1" s="1"/>
  <c r="D664" i="1"/>
  <c r="H664" i="1" s="1"/>
  <c r="C664" i="1"/>
  <c r="H663" i="1"/>
  <c r="D663" i="1"/>
  <c r="C663" i="1"/>
  <c r="G663" i="1" s="1"/>
  <c r="D662" i="1"/>
  <c r="C662" i="1"/>
  <c r="H661" i="1"/>
  <c r="D661" i="1"/>
  <c r="C661" i="1"/>
  <c r="G661" i="1" s="1"/>
  <c r="D660" i="1"/>
  <c r="H660" i="1" s="1"/>
  <c r="C660" i="1"/>
  <c r="H659" i="1"/>
  <c r="D659" i="1"/>
  <c r="C659" i="1"/>
  <c r="G659" i="1" s="1"/>
  <c r="D658" i="1"/>
  <c r="H658" i="1" s="1"/>
  <c r="C658" i="1"/>
  <c r="H657" i="1"/>
  <c r="D657" i="1"/>
  <c r="C657" i="1"/>
  <c r="G657" i="1" s="1"/>
  <c r="D656" i="1"/>
  <c r="H656" i="1" s="1"/>
  <c r="C656" i="1"/>
  <c r="H655" i="1"/>
  <c r="D655" i="1"/>
  <c r="C655" i="1"/>
  <c r="G655" i="1" s="1"/>
  <c r="D654" i="1"/>
  <c r="H654" i="1" s="1"/>
  <c r="C654" i="1"/>
  <c r="H653" i="1"/>
  <c r="D653" i="1"/>
  <c r="C653" i="1"/>
  <c r="G653" i="1" s="1"/>
  <c r="D652" i="1"/>
  <c r="H652" i="1" s="1"/>
  <c r="C652" i="1"/>
  <c r="H651" i="1"/>
  <c r="D651" i="1"/>
  <c r="C651" i="1"/>
  <c r="G651" i="1" s="1"/>
  <c r="D650" i="1"/>
  <c r="H650" i="1" s="1"/>
  <c r="C650" i="1"/>
  <c r="D649" i="1"/>
  <c r="C649" i="1"/>
  <c r="D648" i="1"/>
  <c r="H648" i="1" s="1"/>
  <c r="C648" i="1"/>
  <c r="D647" i="1"/>
  <c r="C647" i="1"/>
  <c r="G647" i="1" s="1"/>
  <c r="D646" i="1"/>
  <c r="H646" i="1" s="1"/>
  <c r="C646" i="1"/>
  <c r="D645" i="1"/>
  <c r="C645" i="1"/>
  <c r="D644" i="1"/>
  <c r="C644" i="1"/>
  <c r="D643" i="1"/>
  <c r="C643" i="1"/>
  <c r="D642" i="1"/>
  <c r="H642" i="1" s="1"/>
  <c r="C642" i="1"/>
  <c r="H641" i="1"/>
  <c r="D641" i="1"/>
  <c r="C641" i="1"/>
  <c r="G641" i="1" s="1"/>
  <c r="D637" i="1"/>
  <c r="C637" i="1"/>
  <c r="G637" i="1" s="1"/>
  <c r="D632" i="1"/>
  <c r="H632" i="1" s="1"/>
  <c r="C632" i="1"/>
  <c r="D631" i="1"/>
  <c r="C631" i="1"/>
  <c r="G631" i="1" s="1"/>
  <c r="D628" i="1"/>
  <c r="H628" i="1" s="1"/>
  <c r="C628" i="1"/>
  <c r="H627" i="1"/>
  <c r="D627" i="1"/>
  <c r="C627" i="1"/>
  <c r="G627" i="1" s="1"/>
  <c r="D626" i="1"/>
  <c r="H626" i="1" s="1"/>
  <c r="C626" i="1"/>
  <c r="H625" i="1"/>
  <c r="D625" i="1"/>
  <c r="C625" i="1"/>
  <c r="G625" i="1" s="1"/>
  <c r="D624" i="1"/>
  <c r="H624" i="1" s="1"/>
  <c r="C624" i="1"/>
  <c r="H623" i="1"/>
  <c r="D623" i="1"/>
  <c r="C623" i="1"/>
  <c r="G623" i="1" s="1"/>
  <c r="D622" i="1"/>
  <c r="H622" i="1" s="1"/>
  <c r="C622" i="1"/>
  <c r="H621" i="1"/>
  <c r="D621" i="1"/>
  <c r="C621" i="1"/>
  <c r="G621" i="1" s="1"/>
  <c r="D620" i="1"/>
  <c r="H620" i="1" s="1"/>
  <c r="C620" i="1"/>
  <c r="H619" i="1"/>
  <c r="D619" i="1"/>
  <c r="C619" i="1"/>
  <c r="G619" i="1" s="1"/>
  <c r="D618" i="1"/>
  <c r="H618" i="1" s="1"/>
  <c r="C618" i="1"/>
  <c r="H617" i="1"/>
  <c r="D617" i="1"/>
  <c r="C617" i="1"/>
  <c r="G617" i="1" s="1"/>
  <c r="D616" i="1"/>
  <c r="H616" i="1" s="1"/>
  <c r="C616" i="1"/>
  <c r="H615" i="1"/>
  <c r="D615" i="1"/>
  <c r="C615" i="1"/>
  <c r="G615" i="1" s="1"/>
  <c r="D614" i="1"/>
  <c r="H614" i="1" s="1"/>
  <c r="C614" i="1"/>
  <c r="H613" i="1"/>
  <c r="D613" i="1"/>
  <c r="C613" i="1"/>
  <c r="G613" i="1" s="1"/>
  <c r="D612" i="1"/>
  <c r="H612" i="1" s="1"/>
  <c r="C612" i="1"/>
  <c r="H611" i="1"/>
  <c r="D611" i="1"/>
  <c r="C611" i="1"/>
  <c r="G611" i="1" s="1"/>
  <c r="D610" i="1"/>
  <c r="H610" i="1" s="1"/>
  <c r="C610" i="1"/>
  <c r="H609" i="1"/>
  <c r="D609" i="1"/>
  <c r="C609" i="1"/>
  <c r="G609" i="1" s="1"/>
  <c r="D608" i="1"/>
  <c r="H608" i="1" s="1"/>
  <c r="C608" i="1"/>
  <c r="H607" i="1"/>
  <c r="D607" i="1"/>
  <c r="C607" i="1"/>
  <c r="G607" i="1" s="1"/>
  <c r="D606" i="1"/>
  <c r="H606" i="1" s="1"/>
  <c r="C606" i="1"/>
  <c r="H605" i="1"/>
  <c r="D605" i="1"/>
  <c r="C605" i="1"/>
  <c r="G605" i="1" s="1"/>
  <c r="D604" i="1"/>
  <c r="H604" i="1" s="1"/>
  <c r="C604" i="1"/>
  <c r="H603" i="1"/>
  <c r="D603" i="1"/>
  <c r="C603" i="1"/>
  <c r="G603" i="1" s="1"/>
  <c r="D602" i="1"/>
  <c r="H602" i="1" s="1"/>
  <c r="C602" i="1"/>
  <c r="H601" i="1"/>
  <c r="D601" i="1"/>
  <c r="C601" i="1"/>
  <c r="G601" i="1" s="1"/>
  <c r="D600" i="1"/>
  <c r="H600" i="1" s="1"/>
  <c r="C600" i="1"/>
  <c r="H599" i="1"/>
  <c r="D599" i="1"/>
  <c r="C599" i="1"/>
  <c r="G599" i="1" s="1"/>
  <c r="D598" i="1"/>
  <c r="H598" i="1" s="1"/>
  <c r="C598" i="1"/>
  <c r="D597" i="1"/>
  <c r="C597" i="1"/>
  <c r="G597" i="1" s="1"/>
  <c r="D596" i="1"/>
  <c r="H596" i="1" s="1"/>
  <c r="C596" i="1"/>
  <c r="H595" i="1"/>
  <c r="D595" i="1"/>
  <c r="C595" i="1"/>
  <c r="G595" i="1" s="1"/>
  <c r="D594" i="1"/>
  <c r="H594" i="1" s="1"/>
  <c r="C594" i="1"/>
  <c r="H593" i="1"/>
  <c r="D593" i="1"/>
  <c r="C593" i="1"/>
  <c r="G593" i="1" s="1"/>
  <c r="D592" i="1"/>
  <c r="H592" i="1" s="1"/>
  <c r="C592" i="1"/>
  <c r="H591" i="1"/>
  <c r="D591" i="1"/>
  <c r="C591" i="1"/>
  <c r="G591" i="1" s="1"/>
  <c r="D590" i="1"/>
  <c r="H590" i="1" s="1"/>
  <c r="C590" i="1"/>
  <c r="H589" i="1"/>
  <c r="D589" i="1"/>
  <c r="C589" i="1"/>
  <c r="G589" i="1" s="1"/>
  <c r="D588" i="1"/>
  <c r="H588" i="1" s="1"/>
  <c r="C588" i="1"/>
  <c r="D587" i="1"/>
  <c r="C587" i="1"/>
  <c r="D586" i="1"/>
  <c r="H586" i="1" s="1"/>
  <c r="C586" i="1"/>
  <c r="H585" i="1"/>
  <c r="D585" i="1"/>
  <c r="C585" i="1"/>
  <c r="G585" i="1" s="1"/>
  <c r="D584" i="1"/>
  <c r="H584" i="1" s="1"/>
  <c r="C584" i="1"/>
  <c r="H583" i="1"/>
  <c r="D583" i="1"/>
  <c r="C583" i="1"/>
  <c r="G583" i="1" s="1"/>
  <c r="D582" i="1"/>
  <c r="H582" i="1" s="1"/>
  <c r="C582" i="1"/>
  <c r="H581" i="1"/>
  <c r="D581" i="1"/>
  <c r="C581" i="1"/>
  <c r="G581" i="1" s="1"/>
  <c r="D580" i="1"/>
  <c r="H580" i="1" s="1"/>
  <c r="C580" i="1"/>
  <c r="H579" i="1"/>
  <c r="D579" i="1"/>
  <c r="C579" i="1"/>
  <c r="G579" i="1" s="1"/>
  <c r="D578" i="1"/>
  <c r="H578" i="1" s="1"/>
  <c r="C578" i="1"/>
  <c r="H577" i="1"/>
  <c r="D577" i="1"/>
  <c r="C577" i="1"/>
  <c r="G577" i="1" s="1"/>
  <c r="D576" i="1"/>
  <c r="H576" i="1" s="1"/>
  <c r="C576" i="1"/>
  <c r="H575" i="1"/>
  <c r="D575" i="1"/>
  <c r="C575" i="1"/>
  <c r="G575" i="1" s="1"/>
  <c r="D574" i="1"/>
  <c r="D573" i="1"/>
  <c r="H573" i="1" s="1"/>
  <c r="C573" i="1"/>
  <c r="H572" i="1"/>
  <c r="D572" i="1"/>
  <c r="C572" i="1"/>
  <c r="G572" i="1" s="1"/>
  <c r="D571" i="1"/>
  <c r="H571" i="1" s="1"/>
  <c r="C571" i="1"/>
  <c r="H570" i="1"/>
  <c r="D570" i="1"/>
  <c r="C570" i="1"/>
  <c r="G570" i="1" s="1"/>
  <c r="D569" i="1"/>
  <c r="H569" i="1" s="1"/>
  <c r="C569" i="1"/>
  <c r="H568" i="1"/>
  <c r="D568" i="1"/>
  <c r="C568" i="1"/>
  <c r="G568" i="1" s="1"/>
  <c r="D567" i="1"/>
  <c r="H567" i="1" s="1"/>
  <c r="C567" i="1"/>
  <c r="H566" i="1"/>
  <c r="D566" i="1"/>
  <c r="C566" i="1"/>
  <c r="G566" i="1" s="1"/>
  <c r="D565" i="1"/>
  <c r="H565" i="1" s="1"/>
  <c r="C565" i="1"/>
  <c r="H564" i="1"/>
  <c r="D564" i="1"/>
  <c r="C564" i="1"/>
  <c r="G564" i="1" s="1"/>
  <c r="D563" i="1"/>
  <c r="H563" i="1" s="1"/>
  <c r="C563" i="1"/>
  <c r="H562" i="1"/>
  <c r="D562" i="1"/>
  <c r="C562" i="1"/>
  <c r="G562" i="1" s="1"/>
  <c r="D561" i="1"/>
  <c r="H561" i="1" s="1"/>
  <c r="C561" i="1"/>
  <c r="H560" i="1"/>
  <c r="D560" i="1"/>
  <c r="C560" i="1"/>
  <c r="G560" i="1" s="1"/>
  <c r="D559" i="1"/>
  <c r="H559" i="1" s="1"/>
  <c r="C559" i="1"/>
  <c r="H558" i="1"/>
  <c r="D558" i="1"/>
  <c r="C558" i="1"/>
  <c r="G558" i="1" s="1"/>
  <c r="D557" i="1"/>
  <c r="H557" i="1" s="1"/>
  <c r="C557" i="1"/>
  <c r="H556" i="1"/>
  <c r="D556" i="1"/>
  <c r="C556" i="1"/>
  <c r="G556" i="1" s="1"/>
  <c r="D555" i="1"/>
  <c r="H555" i="1" s="1"/>
  <c r="C555" i="1"/>
  <c r="H554" i="1"/>
  <c r="D554" i="1"/>
  <c r="C554" i="1"/>
  <c r="G554" i="1" s="1"/>
  <c r="D553" i="1"/>
  <c r="H553" i="1" s="1"/>
  <c r="C553" i="1"/>
  <c r="H552" i="1"/>
  <c r="D552" i="1"/>
  <c r="C552" i="1"/>
  <c r="G552" i="1" s="1"/>
  <c r="D551" i="1"/>
  <c r="H551" i="1" s="1"/>
  <c r="C551" i="1"/>
  <c r="H550" i="1"/>
  <c r="D550" i="1"/>
  <c r="C550" i="1"/>
  <c r="G550" i="1" s="1"/>
  <c r="D549" i="1"/>
  <c r="H549" i="1" s="1"/>
  <c r="C549" i="1"/>
  <c r="H548" i="1"/>
  <c r="D548" i="1"/>
  <c r="C548" i="1"/>
  <c r="G548" i="1" s="1"/>
  <c r="D547" i="1"/>
  <c r="H547" i="1" s="1"/>
  <c r="C547" i="1"/>
  <c r="H546" i="1"/>
  <c r="D546" i="1"/>
  <c r="C546" i="1"/>
  <c r="G546" i="1" s="1"/>
  <c r="D545" i="1"/>
  <c r="H545" i="1" s="1"/>
  <c r="C545" i="1"/>
  <c r="H544" i="1"/>
  <c r="D544" i="1"/>
  <c r="C544" i="1"/>
  <c r="G544" i="1" s="1"/>
  <c r="D543" i="1"/>
  <c r="H543" i="1" s="1"/>
  <c r="C543" i="1"/>
  <c r="H542" i="1"/>
  <c r="D542" i="1"/>
  <c r="C542" i="1"/>
  <c r="G542" i="1" s="1"/>
  <c r="D541" i="1"/>
  <c r="H541" i="1" s="1"/>
  <c r="C541" i="1"/>
  <c r="H540" i="1"/>
  <c r="D540" i="1"/>
  <c r="C540" i="1"/>
  <c r="G540" i="1" s="1"/>
  <c r="D539" i="1"/>
  <c r="H539" i="1" s="1"/>
  <c r="C539" i="1"/>
  <c r="H538" i="1"/>
  <c r="D538" i="1"/>
  <c r="C538" i="1"/>
  <c r="G538" i="1" s="1"/>
  <c r="D537" i="1"/>
  <c r="H537" i="1" s="1"/>
  <c r="C537" i="1"/>
  <c r="H536" i="1"/>
  <c r="D536" i="1"/>
  <c r="C536" i="1"/>
  <c r="G536" i="1" s="1"/>
  <c r="D535" i="1"/>
  <c r="C535" i="1"/>
  <c r="D534" i="1"/>
  <c r="H534" i="1" s="1"/>
  <c r="C534" i="1"/>
  <c r="G534" i="1" s="1"/>
  <c r="D533" i="1"/>
  <c r="H533" i="1" s="1"/>
  <c r="C533" i="1"/>
  <c r="G533" i="1" s="1"/>
  <c r="D532" i="1"/>
  <c r="H532" i="1" s="1"/>
  <c r="C532" i="1"/>
  <c r="G532" i="1" s="1"/>
  <c r="D531" i="1"/>
  <c r="H531" i="1" s="1"/>
  <c r="C531" i="1"/>
  <c r="G531" i="1" s="1"/>
  <c r="D530" i="1"/>
  <c r="H530" i="1" s="1"/>
  <c r="C530" i="1"/>
  <c r="G530" i="1" s="1"/>
  <c r="D529" i="1"/>
  <c r="H529" i="1" s="1"/>
  <c r="C529" i="1"/>
  <c r="G529" i="1" s="1"/>
  <c r="D528" i="1"/>
  <c r="H528" i="1" s="1"/>
  <c r="C528" i="1"/>
  <c r="G528" i="1" s="1"/>
  <c r="H527" i="1"/>
  <c r="D527" i="1"/>
  <c r="C527" i="1"/>
  <c r="G527" i="1" s="1"/>
  <c r="D526" i="1"/>
  <c r="H526" i="1" s="1"/>
  <c r="C526" i="1"/>
  <c r="G526" i="1" s="1"/>
  <c r="D525" i="1"/>
  <c r="H525" i="1" s="1"/>
  <c r="C525" i="1"/>
  <c r="G525" i="1" s="1"/>
  <c r="D524" i="1"/>
  <c r="H524" i="1" s="1"/>
  <c r="C524" i="1"/>
  <c r="G524" i="1" s="1"/>
  <c r="D523" i="1"/>
  <c r="H523" i="1" s="1"/>
  <c r="C523" i="1"/>
  <c r="G523" i="1" s="1"/>
  <c r="D521" i="1"/>
  <c r="H521" i="1" s="1"/>
  <c r="C521" i="1"/>
  <c r="G521" i="1" s="1"/>
  <c r="D520" i="1"/>
  <c r="H520" i="1" s="1"/>
  <c r="C520" i="1"/>
  <c r="G520" i="1" s="1"/>
  <c r="D519" i="1"/>
  <c r="H519" i="1" s="1"/>
  <c r="C519" i="1"/>
  <c r="G519" i="1" s="1"/>
  <c r="D518" i="1"/>
  <c r="H518" i="1" s="1"/>
  <c r="C518" i="1"/>
  <c r="G518" i="1" s="1"/>
  <c r="D517" i="1"/>
  <c r="H517" i="1" s="1"/>
  <c r="C517" i="1"/>
  <c r="G517" i="1" s="1"/>
  <c r="D516" i="1"/>
  <c r="H516" i="1" s="1"/>
  <c r="C516" i="1"/>
  <c r="G516" i="1" s="1"/>
  <c r="D515" i="1"/>
  <c r="H515" i="1" s="1"/>
  <c r="C515" i="1"/>
  <c r="G515" i="1" s="1"/>
  <c r="D514" i="1"/>
  <c r="H514" i="1" s="1"/>
  <c r="C514" i="1"/>
  <c r="G514" i="1" s="1"/>
  <c r="D513" i="1"/>
  <c r="H513" i="1" s="1"/>
  <c r="C513" i="1"/>
  <c r="G513" i="1" s="1"/>
  <c r="H512" i="1"/>
  <c r="D512" i="1"/>
  <c r="C512" i="1"/>
  <c r="G512" i="1" s="1"/>
  <c r="D511" i="1"/>
  <c r="H511" i="1" s="1"/>
  <c r="C511" i="1"/>
  <c r="G511" i="1" s="1"/>
  <c r="D510" i="1"/>
  <c r="H510" i="1" s="1"/>
  <c r="C510" i="1"/>
  <c r="G510" i="1" s="1"/>
  <c r="D509" i="1"/>
  <c r="H509" i="1" s="1"/>
  <c r="C509" i="1"/>
  <c r="G509" i="1" s="1"/>
  <c r="D508" i="1"/>
  <c r="H508" i="1" s="1"/>
  <c r="C508" i="1"/>
  <c r="G508" i="1" s="1"/>
  <c r="D507" i="1"/>
  <c r="H507" i="1" s="1"/>
  <c r="C507" i="1"/>
  <c r="G507" i="1" s="1"/>
  <c r="D506" i="1"/>
  <c r="H506" i="1" s="1"/>
  <c r="C506" i="1"/>
  <c r="G506" i="1" s="1"/>
  <c r="D505" i="1"/>
  <c r="H505" i="1" s="1"/>
  <c r="C505" i="1"/>
  <c r="G505" i="1" s="1"/>
  <c r="D504" i="1"/>
  <c r="H504" i="1" s="1"/>
  <c r="C504" i="1"/>
  <c r="G504" i="1" s="1"/>
  <c r="D503" i="1"/>
  <c r="H503" i="1" s="1"/>
  <c r="C503" i="1"/>
  <c r="G503" i="1" s="1"/>
  <c r="H502" i="1"/>
  <c r="D502" i="1"/>
  <c r="C502" i="1"/>
  <c r="G502" i="1" s="1"/>
  <c r="D501" i="1"/>
  <c r="H501" i="1" s="1"/>
  <c r="C501" i="1"/>
  <c r="G501" i="1" s="1"/>
  <c r="H500" i="1"/>
  <c r="D500" i="1"/>
  <c r="C500" i="1"/>
  <c r="G500" i="1" s="1"/>
  <c r="D499" i="1"/>
  <c r="H499" i="1" s="1"/>
  <c r="C499" i="1"/>
  <c r="G499" i="1" s="1"/>
  <c r="D498" i="1"/>
  <c r="H498" i="1" s="1"/>
  <c r="C498" i="1"/>
  <c r="G498" i="1" s="1"/>
  <c r="D497" i="1"/>
  <c r="H497" i="1" s="1"/>
  <c r="C497" i="1"/>
  <c r="G497" i="1" s="1"/>
  <c r="D496" i="1"/>
  <c r="H496" i="1" s="1"/>
  <c r="C496" i="1"/>
  <c r="G496" i="1" s="1"/>
  <c r="D495" i="1"/>
  <c r="H495" i="1" s="1"/>
  <c r="C495" i="1"/>
  <c r="G495" i="1" s="1"/>
  <c r="H494" i="1"/>
  <c r="D494" i="1"/>
  <c r="C494" i="1"/>
  <c r="G494" i="1" s="1"/>
  <c r="D493" i="1"/>
  <c r="H493" i="1" s="1"/>
  <c r="C493" i="1"/>
  <c r="G493" i="1" s="1"/>
  <c r="D492" i="1"/>
  <c r="H492" i="1" s="1"/>
  <c r="C492" i="1"/>
  <c r="G492" i="1" s="1"/>
  <c r="D491" i="1"/>
  <c r="H491" i="1" s="1"/>
  <c r="C491" i="1"/>
  <c r="G491" i="1" s="1"/>
  <c r="D490" i="1"/>
  <c r="H490" i="1" s="1"/>
  <c r="C490" i="1"/>
  <c r="G490" i="1" s="1"/>
  <c r="D489" i="1"/>
  <c r="H489" i="1" s="1"/>
  <c r="C489" i="1"/>
  <c r="G489" i="1" s="1"/>
  <c r="H488" i="1"/>
  <c r="D488" i="1"/>
  <c r="C488" i="1"/>
  <c r="G488" i="1" s="1"/>
  <c r="D487" i="1"/>
  <c r="H487" i="1" s="1"/>
  <c r="C487" i="1"/>
  <c r="G487" i="1" s="1"/>
  <c r="D486" i="1"/>
  <c r="H486" i="1" s="1"/>
  <c r="C486" i="1"/>
  <c r="G486" i="1" s="1"/>
  <c r="D485" i="1"/>
  <c r="H485" i="1" s="1"/>
  <c r="C485" i="1"/>
  <c r="G485" i="1" s="1"/>
  <c r="D484" i="1"/>
  <c r="H484" i="1" s="1"/>
  <c r="C484" i="1"/>
  <c r="G484" i="1" s="1"/>
  <c r="H483" i="1"/>
  <c r="D483" i="1"/>
  <c r="C483" i="1"/>
  <c r="G483" i="1" s="1"/>
  <c r="D482" i="1"/>
  <c r="H482" i="1" s="1"/>
  <c r="C482" i="1"/>
  <c r="G482" i="1" s="1"/>
  <c r="D481" i="1"/>
  <c r="H481" i="1" s="1"/>
  <c r="C481" i="1"/>
  <c r="G481" i="1" s="1"/>
  <c r="D480" i="1"/>
  <c r="H480" i="1" s="1"/>
  <c r="C480" i="1"/>
  <c r="G480" i="1" s="1"/>
  <c r="D479" i="1"/>
  <c r="H479" i="1" s="1"/>
  <c r="C479" i="1"/>
  <c r="G479" i="1" s="1"/>
  <c r="D478" i="1"/>
  <c r="D477" i="1"/>
  <c r="H477" i="1" s="1"/>
  <c r="C477" i="1"/>
  <c r="G477" i="1" s="1"/>
  <c r="D476" i="1"/>
  <c r="H476" i="1" s="1"/>
  <c r="C476" i="1"/>
  <c r="G476" i="1" s="1"/>
  <c r="D475" i="1"/>
  <c r="H475" i="1" s="1"/>
  <c r="C475" i="1"/>
  <c r="G475" i="1" s="1"/>
  <c r="D474" i="1"/>
  <c r="H474" i="1" s="1"/>
  <c r="C474" i="1"/>
  <c r="G474" i="1" s="1"/>
  <c r="D473" i="1"/>
  <c r="H473" i="1" s="1"/>
  <c r="C473" i="1"/>
  <c r="G473" i="1" s="1"/>
  <c r="D472" i="1"/>
  <c r="H472" i="1" s="1"/>
  <c r="C472" i="1"/>
  <c r="G472" i="1" s="1"/>
  <c r="D471" i="1"/>
  <c r="H471" i="1" s="1"/>
  <c r="C471" i="1"/>
  <c r="G471" i="1" s="1"/>
  <c r="H470" i="1"/>
  <c r="D470" i="1"/>
  <c r="C470" i="1"/>
  <c r="G470" i="1" s="1"/>
  <c r="D469" i="1"/>
  <c r="H469" i="1" s="1"/>
  <c r="C469" i="1"/>
  <c r="G469" i="1" s="1"/>
  <c r="D468" i="1"/>
  <c r="H468" i="1" s="1"/>
  <c r="C468" i="1"/>
  <c r="G468" i="1" s="1"/>
  <c r="D467" i="1"/>
  <c r="H467" i="1" s="1"/>
  <c r="C467" i="1"/>
  <c r="G467" i="1" s="1"/>
  <c r="D466" i="1"/>
  <c r="D465" i="1"/>
  <c r="H465" i="1" s="1"/>
  <c r="C465" i="1"/>
  <c r="G465" i="1" s="1"/>
  <c r="H464" i="1"/>
  <c r="D464" i="1"/>
  <c r="C464" i="1"/>
  <c r="G464" i="1" s="1"/>
  <c r="D463" i="1"/>
  <c r="H463" i="1" s="1"/>
  <c r="C463" i="1"/>
  <c r="G463" i="1" s="1"/>
  <c r="D462" i="1"/>
  <c r="H462" i="1" s="1"/>
  <c r="C462" i="1"/>
  <c r="G462" i="1" s="1"/>
  <c r="D461" i="1"/>
  <c r="H461" i="1" s="1"/>
  <c r="C461" i="1"/>
  <c r="G461" i="1" s="1"/>
  <c r="H460" i="1"/>
  <c r="D460" i="1"/>
  <c r="C460" i="1"/>
  <c r="G460" i="1" s="1"/>
  <c r="D459" i="1"/>
  <c r="H459" i="1" s="1"/>
  <c r="C459" i="1"/>
  <c r="G459" i="1" s="1"/>
  <c r="D458" i="1"/>
  <c r="H458" i="1" s="1"/>
  <c r="C458" i="1"/>
  <c r="G458" i="1" s="1"/>
  <c r="D457" i="1"/>
  <c r="H457" i="1" s="1"/>
  <c r="C457" i="1"/>
  <c r="G457" i="1" s="1"/>
  <c r="D456" i="1"/>
  <c r="H456" i="1" s="1"/>
  <c r="C456" i="1"/>
  <c r="G456" i="1" s="1"/>
  <c r="D455" i="1"/>
  <c r="H455" i="1" s="1"/>
  <c r="C455" i="1"/>
  <c r="G455" i="1" s="1"/>
  <c r="D454" i="1"/>
  <c r="H454" i="1" s="1"/>
  <c r="C454" i="1"/>
  <c r="G454" i="1" s="1"/>
  <c r="D453" i="1"/>
  <c r="H453" i="1" s="1"/>
  <c r="C453" i="1"/>
  <c r="G453" i="1" s="1"/>
  <c r="D452" i="1"/>
  <c r="H452" i="1" s="1"/>
  <c r="C452" i="1"/>
  <c r="G452" i="1" s="1"/>
  <c r="D451" i="1"/>
  <c r="H451" i="1" s="1"/>
  <c r="C451" i="1"/>
  <c r="G451" i="1" s="1"/>
  <c r="D450" i="1"/>
  <c r="H450" i="1" s="1"/>
  <c r="C450" i="1"/>
  <c r="G450" i="1" s="1"/>
  <c r="D449" i="1"/>
  <c r="H449" i="1" s="1"/>
  <c r="C449" i="1"/>
  <c r="G449" i="1" s="1"/>
  <c r="D448" i="1"/>
  <c r="H448" i="1" s="1"/>
  <c r="C448" i="1"/>
  <c r="G448" i="1" s="1"/>
  <c r="D447" i="1"/>
  <c r="H447" i="1" s="1"/>
  <c r="C447" i="1"/>
  <c r="G447" i="1" s="1"/>
  <c r="H446" i="1"/>
  <c r="D446" i="1"/>
  <c r="C446" i="1"/>
  <c r="G446" i="1" s="1"/>
  <c r="D445" i="1"/>
  <c r="H445" i="1" s="1"/>
  <c r="C445" i="1"/>
  <c r="G445" i="1" s="1"/>
  <c r="D444" i="1"/>
  <c r="H444" i="1" s="1"/>
  <c r="C444" i="1"/>
  <c r="G444" i="1" s="1"/>
  <c r="D443" i="1"/>
  <c r="H443" i="1" s="1"/>
  <c r="C443" i="1"/>
  <c r="G443" i="1" s="1"/>
  <c r="D442" i="1"/>
  <c r="H442" i="1" s="1"/>
  <c r="C442" i="1"/>
  <c r="G442" i="1" s="1"/>
  <c r="D441" i="1"/>
  <c r="H441" i="1" s="1"/>
  <c r="C441" i="1"/>
  <c r="G441" i="1" s="1"/>
  <c r="D440" i="1"/>
  <c r="H440" i="1" s="1"/>
  <c r="C440" i="1"/>
  <c r="G440" i="1" s="1"/>
  <c r="H439" i="1"/>
  <c r="D439" i="1"/>
  <c r="C439" i="1"/>
  <c r="G439" i="1" s="1"/>
  <c r="D438" i="1"/>
  <c r="H438" i="1" s="1"/>
  <c r="C438" i="1"/>
  <c r="G438" i="1" s="1"/>
  <c r="D437" i="1"/>
  <c r="H437" i="1" s="1"/>
  <c r="C437" i="1"/>
  <c r="G437" i="1" s="1"/>
  <c r="D436" i="1"/>
  <c r="H436" i="1" s="1"/>
  <c r="C436" i="1"/>
  <c r="G436" i="1" s="1"/>
  <c r="D435" i="1"/>
  <c r="H435" i="1" s="1"/>
  <c r="C435" i="1"/>
  <c r="G435" i="1" s="1"/>
  <c r="D434" i="1"/>
  <c r="H434" i="1" s="1"/>
  <c r="C434" i="1"/>
  <c r="G434" i="1" s="1"/>
  <c r="H433" i="1"/>
  <c r="D433" i="1"/>
  <c r="C433" i="1"/>
  <c r="G433" i="1" s="1"/>
  <c r="D432" i="1"/>
  <c r="H432" i="1" s="1"/>
  <c r="C432" i="1"/>
  <c r="G432" i="1" s="1"/>
  <c r="D431" i="1"/>
  <c r="H431" i="1" s="1"/>
  <c r="C431" i="1"/>
  <c r="G431" i="1" s="1"/>
  <c r="D430" i="1"/>
  <c r="H430" i="1" s="1"/>
  <c r="C430" i="1"/>
  <c r="G430" i="1" s="1"/>
  <c r="D429" i="1"/>
  <c r="H429" i="1" s="1"/>
  <c r="C429" i="1"/>
  <c r="G429" i="1" s="1"/>
  <c r="D428" i="1"/>
  <c r="H428" i="1" s="1"/>
  <c r="C428" i="1"/>
  <c r="G428" i="1" s="1"/>
  <c r="D427" i="1"/>
  <c r="H427" i="1" s="1"/>
  <c r="C427" i="1"/>
  <c r="G427" i="1" s="1"/>
  <c r="H426" i="1"/>
  <c r="D426" i="1"/>
  <c r="C426" i="1"/>
  <c r="G426" i="1" s="1"/>
  <c r="D425" i="1"/>
  <c r="H425" i="1" s="1"/>
  <c r="C425" i="1"/>
  <c r="G425" i="1" s="1"/>
  <c r="D424" i="1"/>
  <c r="H424" i="1" s="1"/>
  <c r="C424" i="1"/>
  <c r="G424" i="1" s="1"/>
  <c r="D423" i="1"/>
  <c r="H423" i="1" s="1"/>
  <c r="C423" i="1"/>
  <c r="G423" i="1" s="1"/>
  <c r="H422" i="1"/>
  <c r="D422" i="1"/>
  <c r="C422" i="1"/>
  <c r="G422" i="1" s="1"/>
  <c r="D421" i="1"/>
  <c r="H421" i="1" s="1"/>
  <c r="C421" i="1"/>
  <c r="G421" i="1" s="1"/>
  <c r="D420" i="1"/>
  <c r="H420" i="1" s="1"/>
  <c r="C420" i="1"/>
  <c r="G420" i="1" s="1"/>
  <c r="D419" i="1"/>
  <c r="H419" i="1" s="1"/>
  <c r="C419" i="1"/>
  <c r="G419" i="1" s="1"/>
  <c r="H418" i="1"/>
  <c r="D418" i="1"/>
  <c r="C418" i="1"/>
  <c r="G418" i="1" s="1"/>
  <c r="D417" i="1"/>
  <c r="H417" i="1" s="1"/>
  <c r="C417" i="1"/>
  <c r="G417" i="1" s="1"/>
  <c r="D416" i="1"/>
  <c r="H416" i="1" s="1"/>
  <c r="C416" i="1"/>
  <c r="G416" i="1" s="1"/>
  <c r="D415" i="1"/>
  <c r="H415" i="1" s="1"/>
  <c r="C415" i="1"/>
  <c r="G415" i="1" s="1"/>
  <c r="D414" i="1"/>
  <c r="D413" i="1"/>
  <c r="C413" i="1"/>
  <c r="D412" i="1"/>
  <c r="C412" i="1"/>
  <c r="D411" i="1"/>
  <c r="C411" i="1"/>
  <c r="D406" i="1"/>
  <c r="C406" i="1"/>
  <c r="D405" i="1"/>
  <c r="H405" i="1" s="1"/>
  <c r="C405" i="1"/>
  <c r="G405" i="1" s="1"/>
  <c r="D404" i="1"/>
  <c r="H404" i="1" s="1"/>
  <c r="C404" i="1"/>
  <c r="G404" i="1" s="1"/>
  <c r="D401" i="1"/>
  <c r="H401" i="1" s="1"/>
  <c r="C401" i="1"/>
  <c r="G401" i="1" s="1"/>
  <c r="D400" i="1"/>
  <c r="H400" i="1" s="1"/>
  <c r="C400" i="1"/>
  <c r="G400" i="1" s="1"/>
  <c r="D399" i="1"/>
  <c r="C399" i="1"/>
  <c r="G399" i="1" s="1"/>
  <c r="D398" i="1"/>
  <c r="C398" i="1"/>
  <c r="D397" i="1"/>
  <c r="C397" i="1"/>
  <c r="H396" i="1"/>
  <c r="D396" i="1"/>
  <c r="C396" i="1"/>
  <c r="G396" i="1" s="1"/>
  <c r="D395" i="1"/>
  <c r="H395" i="1" s="1"/>
  <c r="C395" i="1"/>
  <c r="G395" i="1" s="1"/>
  <c r="D394" i="1"/>
  <c r="H394" i="1" s="1"/>
  <c r="C394" i="1"/>
  <c r="G394" i="1" s="1"/>
  <c r="D393" i="1"/>
  <c r="H393" i="1" s="1"/>
  <c r="C393" i="1"/>
  <c r="G393" i="1" s="1"/>
  <c r="D392" i="1"/>
  <c r="H392" i="1" s="1"/>
  <c r="C392" i="1"/>
  <c r="G392" i="1" s="1"/>
  <c r="D391" i="1"/>
  <c r="H391" i="1" s="1"/>
  <c r="C391" i="1"/>
  <c r="G391" i="1" s="1"/>
  <c r="D390" i="1"/>
  <c r="C390" i="1"/>
  <c r="D389" i="1"/>
  <c r="H389" i="1" s="1"/>
  <c r="C389" i="1"/>
  <c r="G389" i="1" s="1"/>
  <c r="D388" i="1"/>
  <c r="H388" i="1" s="1"/>
  <c r="C388" i="1"/>
  <c r="G388" i="1" s="1"/>
  <c r="D387" i="1"/>
  <c r="H387" i="1" s="1"/>
  <c r="C387" i="1"/>
  <c r="G387" i="1" s="1"/>
  <c r="D386" i="1"/>
  <c r="C386" i="1"/>
  <c r="D385" i="1"/>
  <c r="H385" i="1" s="1"/>
  <c r="C385" i="1"/>
  <c r="G385" i="1" s="1"/>
  <c r="D384" i="1"/>
  <c r="H384" i="1" s="1"/>
  <c r="C384" i="1"/>
  <c r="G384" i="1" s="1"/>
  <c r="D383" i="1"/>
  <c r="H383" i="1" s="1"/>
  <c r="C383" i="1"/>
  <c r="G383" i="1" s="1"/>
  <c r="D382" i="1"/>
  <c r="H382" i="1" s="1"/>
  <c r="C382" i="1"/>
  <c r="G382" i="1" s="1"/>
  <c r="D381" i="1"/>
  <c r="H381" i="1" s="1"/>
  <c r="C381" i="1"/>
  <c r="G381" i="1" s="1"/>
  <c r="H380" i="1"/>
  <c r="D380" i="1"/>
  <c r="C380" i="1"/>
  <c r="G380" i="1" s="1"/>
  <c r="D379" i="1"/>
  <c r="H379" i="1" s="1"/>
  <c r="C379" i="1"/>
  <c r="G379" i="1" s="1"/>
  <c r="D378" i="1"/>
  <c r="H378" i="1" s="1"/>
  <c r="C378" i="1"/>
  <c r="G378" i="1" s="1"/>
  <c r="D377" i="1"/>
  <c r="H377" i="1" s="1"/>
  <c r="C377" i="1"/>
  <c r="G377" i="1" s="1"/>
  <c r="D376" i="1"/>
  <c r="H376" i="1" s="1"/>
  <c r="C376" i="1"/>
  <c r="G376" i="1" s="1"/>
  <c r="D375" i="1"/>
  <c r="H375" i="1" s="1"/>
  <c r="C375" i="1"/>
  <c r="G375" i="1" s="1"/>
  <c r="D374" i="1"/>
  <c r="H374" i="1" s="1"/>
  <c r="C374" i="1"/>
  <c r="G374" i="1" s="1"/>
  <c r="D373" i="1"/>
  <c r="H373" i="1" s="1"/>
  <c r="C373" i="1"/>
  <c r="G373" i="1" s="1"/>
  <c r="D372" i="1"/>
  <c r="H372" i="1" s="1"/>
  <c r="C372" i="1"/>
  <c r="G372" i="1" s="1"/>
  <c r="D371" i="1"/>
  <c r="C371" i="1"/>
  <c r="H370" i="1"/>
  <c r="D370" i="1"/>
  <c r="C370" i="1"/>
  <c r="G370" i="1" s="1"/>
  <c r="D369" i="1"/>
  <c r="H369" i="1" s="1"/>
  <c r="C369" i="1"/>
  <c r="D368" i="1"/>
  <c r="C368" i="1"/>
  <c r="D367" i="1"/>
  <c r="H367" i="1" s="1"/>
  <c r="C367" i="1"/>
  <c r="D366" i="1"/>
  <c r="C366" i="1"/>
  <c r="D365" i="1"/>
  <c r="C365" i="1"/>
  <c r="D364" i="1"/>
  <c r="C364" i="1"/>
  <c r="D363" i="1"/>
  <c r="H363" i="1" s="1"/>
  <c r="C363" i="1"/>
  <c r="G363" i="1" s="1"/>
  <c r="D362" i="1"/>
  <c r="H362" i="1" s="1"/>
  <c r="C362" i="1"/>
  <c r="G362" i="1" s="1"/>
  <c r="D361" i="1"/>
  <c r="H361" i="1" s="1"/>
  <c r="C361" i="1"/>
  <c r="G361" i="1" s="1"/>
  <c r="D360" i="1"/>
  <c r="H360" i="1" s="1"/>
  <c r="C360" i="1"/>
  <c r="G360" i="1" s="1"/>
  <c r="D359" i="1"/>
  <c r="H359" i="1" s="1"/>
  <c r="C359" i="1"/>
  <c r="G359" i="1" s="1"/>
  <c r="D358" i="1"/>
  <c r="D357" i="1"/>
  <c r="H357" i="1" s="1"/>
  <c r="C357" i="1"/>
  <c r="G357" i="1" s="1"/>
  <c r="D356" i="1"/>
  <c r="H356" i="1" s="1"/>
  <c r="C356" i="1"/>
  <c r="G356" i="1" s="1"/>
  <c r="D355" i="1"/>
  <c r="H355" i="1" s="1"/>
  <c r="C355" i="1"/>
  <c r="G355" i="1" s="1"/>
  <c r="D354" i="1"/>
  <c r="C354" i="1"/>
  <c r="G354" i="1" s="1"/>
  <c r="D353" i="1"/>
  <c r="H353" i="1" s="1"/>
  <c r="C353" i="1"/>
  <c r="G353" i="1" s="1"/>
  <c r="D352" i="1"/>
  <c r="H352" i="1" s="1"/>
  <c r="C352" i="1"/>
  <c r="G352" i="1" s="1"/>
  <c r="D351" i="1"/>
  <c r="C351" i="1"/>
  <c r="G351" i="1" s="1"/>
  <c r="D350" i="1"/>
  <c r="H350" i="1" s="1"/>
  <c r="C350" i="1"/>
  <c r="G350" i="1" s="1"/>
  <c r="H349" i="1"/>
  <c r="D349" i="1"/>
  <c r="C349" i="1"/>
  <c r="G349" i="1" s="1"/>
  <c r="D348" i="1"/>
  <c r="H348" i="1" s="1"/>
  <c r="C348" i="1"/>
  <c r="G348" i="1" s="1"/>
  <c r="D347" i="1"/>
  <c r="H347" i="1" s="1"/>
  <c r="C347" i="1"/>
  <c r="G347" i="1" s="1"/>
  <c r="D346" i="1"/>
  <c r="D345" i="1"/>
  <c r="D344" i="1"/>
  <c r="H344" i="1" s="1"/>
  <c r="C344" i="1"/>
  <c r="G344" i="1" s="1"/>
  <c r="D343" i="1"/>
  <c r="H343" i="1" s="1"/>
  <c r="C343" i="1"/>
  <c r="G343" i="1" s="1"/>
  <c r="D342" i="1"/>
  <c r="H342" i="1" s="1"/>
  <c r="C342" i="1"/>
  <c r="G342" i="1" s="1"/>
  <c r="D341" i="1"/>
  <c r="H341" i="1" s="1"/>
  <c r="C341" i="1"/>
  <c r="G341" i="1" s="1"/>
  <c r="D340" i="1"/>
  <c r="H340" i="1" s="1"/>
  <c r="C340" i="1"/>
  <c r="G340" i="1" s="1"/>
  <c r="D339" i="1"/>
  <c r="H339" i="1" s="1"/>
  <c r="C339" i="1"/>
  <c r="G339" i="1" s="1"/>
  <c r="D338" i="1"/>
  <c r="H338" i="1" s="1"/>
  <c r="C338" i="1"/>
  <c r="G338" i="1" s="1"/>
  <c r="H337" i="1"/>
  <c r="D337" i="1"/>
  <c r="C337" i="1"/>
  <c r="G337" i="1" s="1"/>
  <c r="D336" i="1"/>
  <c r="H336" i="1" s="1"/>
  <c r="C336" i="1"/>
  <c r="G336" i="1" s="1"/>
  <c r="D335" i="1"/>
  <c r="H335" i="1" s="1"/>
  <c r="C335" i="1"/>
  <c r="G335" i="1" s="1"/>
  <c r="D334" i="1"/>
  <c r="H334" i="1" s="1"/>
  <c r="C334" i="1"/>
  <c r="G334" i="1" s="1"/>
  <c r="H333" i="1"/>
  <c r="D333" i="1"/>
  <c r="C333" i="1"/>
  <c r="G333" i="1" s="1"/>
  <c r="D332" i="1"/>
  <c r="H332" i="1" s="1"/>
  <c r="C332" i="1"/>
  <c r="G332" i="1" s="1"/>
  <c r="D331" i="1"/>
  <c r="H331" i="1" s="1"/>
  <c r="C331" i="1"/>
  <c r="G331" i="1" s="1"/>
  <c r="D330" i="1"/>
  <c r="H330" i="1" s="1"/>
  <c r="C330" i="1"/>
  <c r="G330" i="1" s="1"/>
  <c r="D329" i="1"/>
  <c r="H329" i="1" s="1"/>
  <c r="C329" i="1"/>
  <c r="G329" i="1" s="1"/>
  <c r="D328" i="1"/>
  <c r="H328" i="1" s="1"/>
  <c r="C328" i="1"/>
  <c r="G328" i="1" s="1"/>
  <c r="D327" i="1"/>
  <c r="H327" i="1" s="1"/>
  <c r="C327" i="1"/>
  <c r="G327" i="1" s="1"/>
  <c r="D326" i="1"/>
  <c r="H326" i="1" s="1"/>
  <c r="C326" i="1"/>
  <c r="G326" i="1" s="1"/>
  <c r="D325" i="1"/>
  <c r="H325" i="1" s="1"/>
  <c r="C325" i="1"/>
  <c r="G325" i="1" s="1"/>
  <c r="D324" i="1"/>
  <c r="H324" i="1" s="1"/>
  <c r="C324" i="1"/>
  <c r="G324" i="1" s="1"/>
  <c r="D323" i="1"/>
  <c r="H323" i="1" s="1"/>
  <c r="C323" i="1"/>
  <c r="G323" i="1" s="1"/>
  <c r="D322" i="1"/>
  <c r="H322" i="1" s="1"/>
  <c r="C322" i="1"/>
  <c r="G322" i="1" s="1"/>
  <c r="D321" i="1"/>
  <c r="H321" i="1" s="1"/>
  <c r="C321" i="1"/>
  <c r="G321" i="1" s="1"/>
  <c r="D320" i="1"/>
  <c r="H320" i="1" s="1"/>
  <c r="C320" i="1"/>
  <c r="G320" i="1" s="1"/>
  <c r="D319" i="1"/>
  <c r="H319" i="1" s="1"/>
  <c r="C319" i="1"/>
  <c r="G319" i="1" s="1"/>
  <c r="D318" i="1"/>
  <c r="H318" i="1" s="1"/>
  <c r="C318" i="1"/>
  <c r="G318" i="1" s="1"/>
  <c r="D317" i="1"/>
  <c r="H317" i="1" s="1"/>
  <c r="C317" i="1"/>
  <c r="G317" i="1" s="1"/>
  <c r="D316" i="1"/>
  <c r="H316" i="1" s="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D308" i="1"/>
  <c r="C308" i="1"/>
  <c r="G308" i="1" s="1"/>
  <c r="D307" i="1"/>
  <c r="C307" i="1"/>
  <c r="G307" i="1" s="1"/>
  <c r="D306" i="1"/>
  <c r="D305" i="1"/>
  <c r="H305" i="1" s="1"/>
  <c r="C305" i="1"/>
  <c r="G305" i="1" s="1"/>
  <c r="D304" i="1"/>
  <c r="H304" i="1" s="1"/>
  <c r="C304" i="1"/>
  <c r="G304" i="1" s="1"/>
  <c r="D303" i="1"/>
  <c r="H303" i="1" s="1"/>
  <c r="C303" i="1"/>
  <c r="G303" i="1" s="1"/>
  <c r="D302" i="1"/>
  <c r="H302" i="1" s="1"/>
  <c r="C302" i="1"/>
  <c r="G302" i="1" s="1"/>
  <c r="D301" i="1"/>
  <c r="H301" i="1" s="1"/>
  <c r="C301" i="1"/>
  <c r="G301" i="1" s="1"/>
  <c r="D300" i="1"/>
  <c r="H300" i="1" s="1"/>
  <c r="C300" i="1"/>
  <c r="G300" i="1" s="1"/>
  <c r="D299" i="1"/>
  <c r="H299" i="1" s="1"/>
  <c r="C299" i="1"/>
  <c r="G299" i="1" s="1"/>
  <c r="D298" i="1"/>
  <c r="H298" i="1" s="1"/>
  <c r="C298" i="1"/>
  <c r="G298" i="1" s="1"/>
  <c r="D297" i="1"/>
  <c r="H297" i="1" s="1"/>
  <c r="C297" i="1"/>
  <c r="G297" i="1" s="1"/>
  <c r="D296" i="1"/>
  <c r="H296" i="1" s="1"/>
  <c r="C296" i="1"/>
  <c r="G296" i="1" s="1"/>
  <c r="D295" i="1"/>
  <c r="H295" i="1" s="1"/>
  <c r="C295" i="1"/>
  <c r="G295" i="1" s="1"/>
  <c r="D294" i="1"/>
  <c r="D293" i="1"/>
  <c r="D292" i="1"/>
  <c r="C292" i="1"/>
  <c r="D291" i="1"/>
  <c r="C291" i="1"/>
  <c r="D290" i="1"/>
  <c r="C290" i="1"/>
  <c r="D289" i="1"/>
  <c r="C289" i="1"/>
  <c r="D288" i="1"/>
  <c r="H288" i="1" s="1"/>
  <c r="C288" i="1"/>
  <c r="G288" i="1" s="1"/>
  <c r="D284" i="1"/>
  <c r="H284" i="1" s="1"/>
  <c r="C284" i="1"/>
  <c r="G284" i="1" s="1"/>
  <c r="D283" i="1"/>
  <c r="H283" i="1" s="1"/>
  <c r="C283" i="1"/>
  <c r="G283" i="1" s="1"/>
  <c r="D282" i="1"/>
  <c r="H282" i="1" s="1"/>
  <c r="C282" i="1"/>
  <c r="G282" i="1" s="1"/>
  <c r="D281" i="1"/>
  <c r="H281" i="1" s="1"/>
  <c r="C281" i="1"/>
  <c r="G281" i="1" s="1"/>
  <c r="D280" i="1"/>
  <c r="H280" i="1" s="1"/>
  <c r="C280" i="1"/>
  <c r="G280" i="1" s="1"/>
  <c r="D279" i="1"/>
  <c r="H279" i="1" s="1"/>
  <c r="C279" i="1"/>
  <c r="G279" i="1" s="1"/>
  <c r="D278" i="1"/>
  <c r="H278" i="1" s="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D271" i="1"/>
  <c r="H271" i="1" s="1"/>
  <c r="C271" i="1"/>
  <c r="G271" i="1" s="1"/>
  <c r="D270" i="1"/>
  <c r="H270" i="1" s="1"/>
  <c r="C270" i="1"/>
  <c r="G270" i="1" s="1"/>
  <c r="D269" i="1"/>
  <c r="H269" i="1" s="1"/>
  <c r="C269" i="1"/>
  <c r="G269" i="1" s="1"/>
  <c r="D268" i="1"/>
  <c r="H268" i="1" s="1"/>
  <c r="C268" i="1"/>
  <c r="G268" i="1" s="1"/>
  <c r="D267" i="1"/>
  <c r="H267" i="1" s="1"/>
  <c r="C267" i="1"/>
  <c r="G267" i="1" s="1"/>
  <c r="D266" i="1"/>
  <c r="H266" i="1" s="1"/>
  <c r="C266" i="1"/>
  <c r="G266" i="1" s="1"/>
  <c r="D265" i="1"/>
  <c r="H265" i="1" s="1"/>
  <c r="C265" i="1"/>
  <c r="G265" i="1" s="1"/>
  <c r="D264" i="1"/>
  <c r="H264" i="1" s="1"/>
  <c r="C264" i="1"/>
  <c r="G264" i="1" s="1"/>
  <c r="D263" i="1"/>
  <c r="H263" i="1" s="1"/>
  <c r="C263" i="1"/>
  <c r="G263" i="1" s="1"/>
  <c r="D262" i="1"/>
  <c r="H262" i="1" s="1"/>
  <c r="C262" i="1"/>
  <c r="G262" i="1" s="1"/>
  <c r="D261" i="1"/>
  <c r="H261" i="1" s="1"/>
  <c r="C261" i="1"/>
  <c r="G261" i="1" s="1"/>
  <c r="D260" i="1"/>
  <c r="H260" i="1" s="1"/>
  <c r="C260" i="1"/>
  <c r="G260" i="1" s="1"/>
  <c r="D259" i="1"/>
  <c r="H259" i="1" s="1"/>
  <c r="C259" i="1"/>
  <c r="G259" i="1" s="1"/>
  <c r="D258" i="1"/>
  <c r="H258" i="1" s="1"/>
  <c r="C258" i="1"/>
  <c r="G258" i="1" s="1"/>
  <c r="D257" i="1"/>
  <c r="H257" i="1" s="1"/>
  <c r="C257" i="1"/>
  <c r="G257" i="1" s="1"/>
  <c r="D256" i="1"/>
  <c r="H256" i="1" s="1"/>
  <c r="C256" i="1"/>
  <c r="G256" i="1" s="1"/>
  <c r="D255" i="1"/>
  <c r="H255" i="1" s="1"/>
  <c r="C255" i="1"/>
  <c r="G255" i="1" s="1"/>
  <c r="D254" i="1"/>
  <c r="H254" i="1" s="1"/>
  <c r="C254" i="1"/>
  <c r="G254" i="1" s="1"/>
  <c r="D253" i="1"/>
  <c r="H253" i="1" s="1"/>
  <c r="C253" i="1"/>
  <c r="G253" i="1" s="1"/>
  <c r="D252" i="1"/>
  <c r="H252" i="1" s="1"/>
  <c r="C252" i="1"/>
  <c r="G252" i="1" s="1"/>
  <c r="D251" i="1"/>
  <c r="H251" i="1" s="1"/>
  <c r="C251" i="1"/>
  <c r="G251" i="1" s="1"/>
  <c r="D250" i="1"/>
  <c r="H250" i="1" s="1"/>
  <c r="C250" i="1"/>
  <c r="G250" i="1" s="1"/>
  <c r="D249" i="1"/>
  <c r="H249" i="1" s="1"/>
  <c r="C249" i="1"/>
  <c r="G249" i="1" s="1"/>
  <c r="D248" i="1"/>
  <c r="D247" i="1"/>
  <c r="H247" i="1" s="1"/>
  <c r="C247" i="1"/>
  <c r="G247" i="1" s="1"/>
  <c r="D246" i="1"/>
  <c r="H246" i="1" s="1"/>
  <c r="C246" i="1"/>
  <c r="G246" i="1" s="1"/>
  <c r="D245" i="1"/>
  <c r="H245" i="1" s="1"/>
  <c r="C245" i="1"/>
  <c r="G245" i="1" s="1"/>
  <c r="D244" i="1"/>
  <c r="H244" i="1" s="1"/>
  <c r="C244" i="1"/>
  <c r="G244" i="1" s="1"/>
  <c r="D243" i="1"/>
  <c r="H243" i="1" s="1"/>
  <c r="C243" i="1"/>
  <c r="G243" i="1" s="1"/>
  <c r="D242" i="1"/>
  <c r="H242" i="1" s="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H236" i="1"/>
  <c r="D236" i="1"/>
  <c r="C236" i="1"/>
  <c r="G236" i="1" s="1"/>
  <c r="D235" i="1"/>
  <c r="H235" i="1" s="1"/>
  <c r="C235" i="1"/>
  <c r="G235" i="1" s="1"/>
  <c r="H234" i="1"/>
  <c r="D234" i="1"/>
  <c r="C234" i="1"/>
  <c r="G234" i="1" s="1"/>
  <c r="D233" i="1"/>
  <c r="H233" i="1" s="1"/>
  <c r="C233" i="1"/>
  <c r="G233" i="1" s="1"/>
  <c r="D232" i="1"/>
  <c r="H232" i="1" s="1"/>
  <c r="C232" i="1"/>
  <c r="G232" i="1" s="1"/>
  <c r="D231" i="1"/>
  <c r="H231" i="1" s="1"/>
  <c r="C231" i="1"/>
  <c r="G231" i="1" s="1"/>
  <c r="D230" i="1"/>
  <c r="H230" i="1" s="1"/>
  <c r="C230" i="1"/>
  <c r="G230" i="1" s="1"/>
  <c r="H229" i="1"/>
  <c r="D229" i="1"/>
  <c r="C229" i="1"/>
  <c r="G229" i="1" s="1"/>
  <c r="D228" i="1"/>
  <c r="H228" i="1" s="1"/>
  <c r="C228" i="1"/>
  <c r="G228" i="1" s="1"/>
  <c r="D227" i="1"/>
  <c r="H227" i="1" s="1"/>
  <c r="C227" i="1"/>
  <c r="G227" i="1" s="1"/>
  <c r="D226" i="1"/>
  <c r="H226" i="1" s="1"/>
  <c r="C226" i="1"/>
  <c r="G226" i="1" s="1"/>
  <c r="H225" i="1"/>
  <c r="D225" i="1"/>
  <c r="C225" i="1"/>
  <c r="G225" i="1" s="1"/>
  <c r="D224" i="1"/>
  <c r="H224" i="1" s="1"/>
  <c r="C224" i="1"/>
  <c r="G224" i="1" s="1"/>
  <c r="D223" i="1"/>
  <c r="H223" i="1" s="1"/>
  <c r="C223" i="1"/>
  <c r="G223" i="1" s="1"/>
  <c r="D222" i="1"/>
  <c r="H222" i="1" s="1"/>
  <c r="C222" i="1"/>
  <c r="G222" i="1" s="1"/>
  <c r="D221" i="1"/>
  <c r="H221" i="1" s="1"/>
  <c r="C221" i="1"/>
  <c r="G221" i="1" s="1"/>
  <c r="D220" i="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D211" i="1"/>
  <c r="H211" i="1" s="1"/>
  <c r="C211" i="1"/>
  <c r="G211" i="1" s="1"/>
  <c r="D210" i="1"/>
  <c r="H210" i="1" s="1"/>
  <c r="C210" i="1"/>
  <c r="G210" i="1" s="1"/>
  <c r="D209" i="1"/>
  <c r="C209" i="1"/>
  <c r="H208" i="1"/>
  <c r="D208" i="1"/>
  <c r="C208" i="1"/>
  <c r="G208" i="1" s="1"/>
  <c r="D207" i="1"/>
  <c r="C207" i="1"/>
  <c r="D206" i="1"/>
  <c r="C206" i="1"/>
  <c r="D205" i="1"/>
  <c r="H205" i="1" s="1"/>
  <c r="C205" i="1"/>
  <c r="G205" i="1" s="1"/>
  <c r="D204" i="1"/>
  <c r="H204" i="1" s="1"/>
  <c r="C204" i="1"/>
  <c r="G204" i="1" s="1"/>
  <c r="D203" i="1"/>
  <c r="C203" i="1"/>
  <c r="D202" i="1"/>
  <c r="H202" i="1" s="1"/>
  <c r="C202" i="1"/>
  <c r="G202" i="1" s="1"/>
  <c r="D201" i="1"/>
  <c r="H201" i="1" s="1"/>
  <c r="C201" i="1"/>
  <c r="G201" i="1" s="1"/>
  <c r="D200" i="1"/>
  <c r="H200" i="1" s="1"/>
  <c r="C200" i="1"/>
  <c r="G200" i="1" s="1"/>
  <c r="D199" i="1"/>
  <c r="H199" i="1" s="1"/>
  <c r="C199" i="1"/>
  <c r="G199" i="1" s="1"/>
  <c r="D198" i="1"/>
  <c r="C198" i="1"/>
  <c r="D197" i="1"/>
  <c r="H197" i="1" s="1"/>
  <c r="C197" i="1"/>
  <c r="G197" i="1" s="1"/>
  <c r="D196" i="1"/>
  <c r="H196" i="1" s="1"/>
  <c r="C196" i="1"/>
  <c r="G196" i="1" s="1"/>
  <c r="D195" i="1"/>
  <c r="H195" i="1" s="1"/>
  <c r="C195" i="1"/>
  <c r="G195" i="1" s="1"/>
  <c r="D194" i="1"/>
  <c r="H194" i="1" s="1"/>
  <c r="C194" i="1"/>
  <c r="G194" i="1" s="1"/>
  <c r="H193" i="1"/>
  <c r="D193" i="1"/>
  <c r="C193" i="1"/>
  <c r="G193" i="1" s="1"/>
  <c r="D191" i="1"/>
  <c r="C191" i="1"/>
  <c r="D190" i="1"/>
  <c r="C190" i="1"/>
  <c r="D189" i="1"/>
  <c r="H189" i="1" s="1"/>
  <c r="C189" i="1"/>
  <c r="D188" i="1"/>
  <c r="C188" i="1"/>
  <c r="D187" i="1"/>
  <c r="C187" i="1"/>
  <c r="D186" i="1"/>
  <c r="C186" i="1"/>
  <c r="D185" i="1"/>
  <c r="H185" i="1" s="1"/>
  <c r="C185" i="1"/>
  <c r="G185" i="1" s="1"/>
  <c r="D184" i="1"/>
  <c r="C184" i="1"/>
  <c r="D183" i="1"/>
  <c r="C183" i="1"/>
  <c r="D182" i="1"/>
  <c r="H182" i="1" s="1"/>
  <c r="C182" i="1"/>
  <c r="G182" i="1" s="1"/>
  <c r="D181" i="1"/>
  <c r="C181" i="1"/>
  <c r="D180" i="1"/>
  <c r="H180" i="1" s="1"/>
  <c r="C180" i="1"/>
  <c r="D179" i="1"/>
  <c r="H179" i="1" s="1"/>
  <c r="C179" i="1"/>
  <c r="G179" i="1" s="1"/>
  <c r="D178" i="1"/>
  <c r="C178" i="1"/>
  <c r="D177" i="1"/>
  <c r="C177" i="1"/>
  <c r="D176" i="1"/>
  <c r="C176" i="1"/>
  <c r="D175" i="1"/>
  <c r="C175" i="1"/>
  <c r="D174" i="1"/>
  <c r="C174" i="1"/>
  <c r="D173" i="1"/>
  <c r="C173" i="1"/>
  <c r="D172" i="1"/>
  <c r="C172" i="1"/>
  <c r="D171" i="1"/>
  <c r="H171" i="1" s="1"/>
  <c r="C171" i="1"/>
  <c r="G171" i="1" s="1"/>
  <c r="D170" i="1"/>
  <c r="C170" i="1"/>
  <c r="D169" i="1"/>
  <c r="C169" i="1"/>
  <c r="D168" i="1"/>
  <c r="C168" i="1"/>
  <c r="D167" i="1"/>
  <c r="C167" i="1"/>
  <c r="D166" i="1"/>
  <c r="C166" i="1"/>
  <c r="D165" i="1"/>
  <c r="C165" i="1"/>
  <c r="D164" i="1"/>
  <c r="H164" i="1" s="1"/>
  <c r="C164" i="1"/>
  <c r="G164" i="1" s="1"/>
  <c r="D163" i="1"/>
  <c r="C163" i="1"/>
  <c r="D162" i="1"/>
  <c r="C162" i="1"/>
  <c r="D161" i="1"/>
  <c r="C161" i="1"/>
  <c r="D160" i="1"/>
  <c r="C160" i="1"/>
  <c r="D158" i="1"/>
  <c r="C158" i="1"/>
  <c r="D157" i="1"/>
  <c r="C157" i="1"/>
  <c r="D156" i="1"/>
  <c r="H156" i="1" s="1"/>
  <c r="C156" i="1"/>
  <c r="G156" i="1" s="1"/>
  <c r="D155" i="1"/>
  <c r="C155" i="1"/>
  <c r="D154" i="1"/>
  <c r="H154" i="1" s="1"/>
  <c r="C154" i="1"/>
  <c r="D153" i="1"/>
  <c r="C153" i="1"/>
  <c r="D152" i="1"/>
  <c r="C152" i="1"/>
  <c r="D151" i="1"/>
  <c r="H151" i="1" s="1"/>
  <c r="C151" i="1"/>
  <c r="G151" i="1" s="1"/>
  <c r="D150" i="1"/>
  <c r="C150" i="1"/>
  <c r="D149" i="1"/>
  <c r="C149" i="1"/>
  <c r="D148" i="1"/>
  <c r="D146" i="1"/>
  <c r="C146" i="1"/>
  <c r="D145" i="1"/>
  <c r="H145" i="1" s="1"/>
  <c r="C145" i="1"/>
  <c r="G145" i="1" s="1"/>
  <c r="D144" i="1"/>
  <c r="H144" i="1" s="1"/>
  <c r="C144" i="1"/>
  <c r="G144" i="1" s="1"/>
  <c r="D143" i="1"/>
  <c r="H143" i="1" s="1"/>
  <c r="C143" i="1"/>
  <c r="G143" i="1" s="1"/>
  <c r="D142" i="1"/>
  <c r="H142" i="1" s="1"/>
  <c r="C142" i="1"/>
  <c r="G142" i="1" s="1"/>
  <c r="H141" i="1"/>
  <c r="D141" i="1"/>
  <c r="C141" i="1"/>
  <c r="G141" i="1" s="1"/>
  <c r="D140" i="1"/>
  <c r="H140" i="1" s="1"/>
  <c r="C140" i="1"/>
  <c r="G140" i="1" s="1"/>
  <c r="D139" i="1"/>
  <c r="H139" i="1" s="1"/>
  <c r="C139" i="1"/>
  <c r="G139" i="1" s="1"/>
  <c r="D138" i="1"/>
  <c r="H138" i="1" s="1"/>
  <c r="C138" i="1"/>
  <c r="G138" i="1" s="1"/>
  <c r="D137" i="1"/>
  <c r="H137" i="1" s="1"/>
  <c r="C137" i="1"/>
  <c r="G137" i="1" s="1"/>
  <c r="H136" i="1"/>
  <c r="D136" i="1"/>
  <c r="C136" i="1"/>
  <c r="G136" i="1" s="1"/>
  <c r="D135" i="1"/>
  <c r="C135" i="1"/>
  <c r="D134" i="1"/>
  <c r="C134" i="1"/>
  <c r="D133" i="1"/>
  <c r="H133" i="1" s="1"/>
  <c r="C133" i="1"/>
  <c r="G133" i="1" s="1"/>
  <c r="D132" i="1"/>
  <c r="C132" i="1"/>
  <c r="D131" i="1"/>
  <c r="C131" i="1"/>
  <c r="D130" i="1"/>
  <c r="C130" i="1"/>
  <c r="D129" i="1"/>
  <c r="C129" i="1"/>
  <c r="D128" i="1"/>
  <c r="H128" i="1" s="1"/>
  <c r="C128" i="1"/>
  <c r="G128" i="1" s="1"/>
  <c r="H127" i="1"/>
  <c r="D127" i="1"/>
  <c r="C127" i="1"/>
  <c r="G127" i="1" s="1"/>
  <c r="D126" i="1"/>
  <c r="C126" i="1"/>
  <c r="D125" i="1"/>
  <c r="C125" i="1"/>
  <c r="D124" i="1"/>
  <c r="C124" i="1"/>
  <c r="D123" i="1"/>
  <c r="C123" i="1"/>
  <c r="D122" i="1"/>
  <c r="H122" i="1" s="1"/>
  <c r="C122" i="1"/>
  <c r="G122" i="1" s="1"/>
  <c r="D121" i="1"/>
  <c r="C121" i="1"/>
  <c r="D120" i="1"/>
  <c r="C120" i="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C113" i="1"/>
  <c r="G113" i="1" s="1"/>
  <c r="D112" i="1"/>
  <c r="H112" i="1" s="1"/>
  <c r="C112" i="1"/>
  <c r="G112" i="1" s="1"/>
  <c r="D111" i="1"/>
  <c r="H111" i="1" s="1"/>
  <c r="C111" i="1"/>
  <c r="G111" i="1" s="1"/>
  <c r="D110" i="1"/>
  <c r="H110" i="1" s="1"/>
  <c r="C110" i="1"/>
  <c r="G110" i="1" s="1"/>
  <c r="D109" i="1"/>
  <c r="H109" i="1" s="1"/>
  <c r="C109" i="1"/>
  <c r="G109" i="1" s="1"/>
  <c r="D108" i="1"/>
  <c r="C108" i="1"/>
  <c r="G108" i="1" s="1"/>
  <c r="H107" i="1"/>
  <c r="D107" i="1"/>
  <c r="C107" i="1"/>
  <c r="G107" i="1" s="1"/>
  <c r="D106" i="1"/>
  <c r="H106" i="1" s="1"/>
  <c r="C106" i="1"/>
  <c r="G106" i="1" s="1"/>
  <c r="D105" i="1"/>
  <c r="H105" i="1" s="1"/>
  <c r="C105" i="1"/>
  <c r="G105" i="1" s="1"/>
  <c r="D104" i="1"/>
  <c r="H104" i="1" s="1"/>
  <c r="C104" i="1"/>
  <c r="G104" i="1" s="1"/>
  <c r="D103" i="1"/>
  <c r="H103" i="1" s="1"/>
  <c r="C103" i="1"/>
  <c r="G103" i="1" s="1"/>
  <c r="D102" i="1"/>
  <c r="H102" i="1" s="1"/>
  <c r="C102" i="1"/>
  <c r="D101" i="1"/>
  <c r="H101" i="1" s="1"/>
  <c r="C101" i="1"/>
  <c r="G101" i="1" s="1"/>
  <c r="H100" i="1"/>
  <c r="D100" i="1"/>
  <c r="C100" i="1"/>
  <c r="G100" i="1" s="1"/>
  <c r="D99" i="1"/>
  <c r="H99" i="1" s="1"/>
  <c r="C99" i="1"/>
  <c r="G99" i="1" s="1"/>
  <c r="D98" i="1"/>
  <c r="H98" i="1" s="1"/>
  <c r="C98" i="1"/>
  <c r="G98" i="1" s="1"/>
  <c r="D97" i="1"/>
  <c r="H97" i="1" s="1"/>
  <c r="C97" i="1"/>
  <c r="G97" i="1" s="1"/>
  <c r="D96" i="1"/>
  <c r="H96" i="1" s="1"/>
  <c r="C96" i="1"/>
  <c r="G96" i="1" s="1"/>
  <c r="D95" i="1"/>
  <c r="H95" i="1" s="1"/>
  <c r="C95" i="1"/>
  <c r="G95" i="1" s="1"/>
  <c r="H94" i="1"/>
  <c r="D94" i="1"/>
  <c r="C94" i="1"/>
  <c r="G94" i="1" s="1"/>
  <c r="D93" i="1"/>
  <c r="H93" i="1" s="1"/>
  <c r="C93" i="1"/>
  <c r="G93" i="1" s="1"/>
  <c r="D92" i="1"/>
  <c r="H92" i="1" s="1"/>
  <c r="C92" i="1"/>
  <c r="G92" i="1" s="1"/>
  <c r="D91" i="1"/>
  <c r="H91" i="1" s="1"/>
  <c r="C91" i="1"/>
  <c r="G91" i="1" s="1"/>
  <c r="H90" i="1"/>
  <c r="D90" i="1"/>
  <c r="C90" i="1"/>
  <c r="G90" i="1" s="1"/>
  <c r="D89" i="1"/>
  <c r="H89" i="1" s="1"/>
  <c r="C89" i="1"/>
  <c r="G89" i="1" s="1"/>
  <c r="D88" i="1"/>
  <c r="H88" i="1" s="1"/>
  <c r="C88" i="1"/>
  <c r="G88" i="1" s="1"/>
  <c r="D87" i="1"/>
  <c r="H87" i="1" s="1"/>
  <c r="C87" i="1"/>
  <c r="G87" i="1" s="1"/>
  <c r="D86" i="1"/>
  <c r="H86" i="1" s="1"/>
  <c r="C86" i="1"/>
  <c r="G86" i="1" s="1"/>
  <c r="D85" i="1"/>
  <c r="H85" i="1" s="1"/>
  <c r="C85" i="1"/>
  <c r="G85" i="1" s="1"/>
  <c r="H84" i="1"/>
  <c r="D84" i="1"/>
  <c r="C84" i="1"/>
  <c r="G84" i="1" s="1"/>
  <c r="D83" i="1"/>
  <c r="H83" i="1" s="1"/>
  <c r="C83" i="1"/>
  <c r="G83" i="1" s="1"/>
  <c r="D82" i="1"/>
  <c r="H82" i="1" s="1"/>
  <c r="C82" i="1"/>
  <c r="G82" i="1" s="1"/>
  <c r="D81" i="1"/>
  <c r="C81" i="1"/>
  <c r="D80" i="1"/>
  <c r="H80" i="1" s="1"/>
  <c r="C80" i="1"/>
  <c r="G80" i="1" s="1"/>
  <c r="D79" i="1"/>
  <c r="C79" i="1"/>
  <c r="C78" i="1"/>
  <c r="D77" i="1"/>
  <c r="H77" i="1" s="1"/>
  <c r="C77" i="1"/>
  <c r="G77" i="1" s="1"/>
  <c r="D76" i="1"/>
  <c r="H76" i="1" s="1"/>
  <c r="C76" i="1"/>
  <c r="G76" i="1" s="1"/>
  <c r="H75" i="1"/>
  <c r="D75" i="1"/>
  <c r="C75" i="1"/>
  <c r="G75" i="1" s="1"/>
  <c r="D74" i="1"/>
  <c r="H74" i="1" s="1"/>
  <c r="C74" i="1"/>
  <c r="G74" i="1" s="1"/>
  <c r="D73" i="1"/>
  <c r="H73" i="1" s="1"/>
  <c r="C73" i="1"/>
  <c r="G73" i="1" s="1"/>
  <c r="D72" i="1"/>
  <c r="H72" i="1" s="1"/>
  <c r="C72" i="1"/>
  <c r="G72" i="1" s="1"/>
  <c r="D71" i="1"/>
  <c r="C71" i="1"/>
  <c r="G71" i="1" s="1"/>
  <c r="D70" i="1"/>
  <c r="C70" i="1"/>
  <c r="G70" i="1" s="1"/>
  <c r="D69" i="1"/>
  <c r="H69" i="1" s="1"/>
  <c r="C69" i="1"/>
  <c r="G69" i="1" s="1"/>
  <c r="D68" i="1"/>
  <c r="H68" i="1" s="1"/>
  <c r="C68" i="1"/>
  <c r="G68" i="1" s="1"/>
  <c r="H67" i="1"/>
  <c r="D67" i="1"/>
  <c r="C67" i="1"/>
  <c r="G67" i="1" s="1"/>
  <c r="D66" i="1"/>
  <c r="C66" i="1"/>
  <c r="D65" i="1"/>
  <c r="C65" i="1"/>
  <c r="G65" i="1" s="1"/>
  <c r="D64" i="1"/>
  <c r="C64" i="1"/>
  <c r="H63" i="1"/>
  <c r="D63" i="1"/>
  <c r="C63" i="1"/>
  <c r="G63" i="1" s="1"/>
  <c r="D62" i="1"/>
  <c r="H62" i="1" s="1"/>
  <c r="C62" i="1"/>
  <c r="G62" i="1" s="1"/>
  <c r="D61" i="1"/>
  <c r="H61" i="1" s="1"/>
  <c r="C61" i="1"/>
  <c r="G61" i="1" s="1"/>
  <c r="D60" i="1"/>
  <c r="H60" i="1" s="1"/>
  <c r="C60" i="1"/>
  <c r="G60" i="1" s="1"/>
  <c r="D59" i="1"/>
  <c r="C59" i="1"/>
  <c r="G59" i="1" s="1"/>
  <c r="D58" i="1"/>
  <c r="C58" i="1"/>
  <c r="G58" i="1" s="1"/>
  <c r="D57" i="1"/>
  <c r="H57" i="1" s="1"/>
  <c r="C57" i="1"/>
  <c r="G57" i="1" s="1"/>
  <c r="D56" i="1"/>
  <c r="H56" i="1" s="1"/>
  <c r="C56" i="1"/>
  <c r="G56" i="1" s="1"/>
  <c r="D55" i="1"/>
  <c r="H55" i="1" s="1"/>
  <c r="C55" i="1"/>
  <c r="G55" i="1" s="1"/>
  <c r="D54" i="1"/>
  <c r="H54" i="1" s="1"/>
  <c r="C54" i="1"/>
  <c r="G54" i="1" s="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D46" i="1"/>
  <c r="C46" i="1"/>
  <c r="D45" i="1"/>
  <c r="H45" i="1" s="1"/>
  <c r="C45" i="1"/>
  <c r="G45" i="1" s="1"/>
  <c r="D44" i="1"/>
  <c r="H44" i="1" s="1"/>
  <c r="C44" i="1"/>
  <c r="G44" i="1" s="1"/>
  <c r="D43" i="1"/>
  <c r="H43" i="1" s="1"/>
  <c r="C43" i="1"/>
  <c r="G43" i="1" s="1"/>
  <c r="H42" i="1"/>
  <c r="D42" i="1"/>
  <c r="C42" i="1"/>
  <c r="G42" i="1" s="1"/>
  <c r="D41" i="1"/>
  <c r="H41" i="1" s="1"/>
  <c r="C41" i="1"/>
  <c r="G41" i="1" s="1"/>
  <c r="D40" i="1"/>
  <c r="H40" i="1" s="1"/>
  <c r="C40" i="1"/>
  <c r="G40" i="1" s="1"/>
  <c r="D39" i="1"/>
  <c r="H39" i="1" s="1"/>
  <c r="C39" i="1"/>
  <c r="G39" i="1" s="1"/>
  <c r="H38" i="1"/>
  <c r="D38" i="1"/>
  <c r="C38" i="1"/>
  <c r="G38" i="1" s="1"/>
  <c r="D37" i="1"/>
  <c r="H37" i="1" s="1"/>
  <c r="C37" i="1"/>
  <c r="G37" i="1" s="1"/>
  <c r="D36" i="1"/>
  <c r="H36" i="1" s="1"/>
  <c r="C36" i="1"/>
  <c r="G36" i="1" s="1"/>
  <c r="D35" i="1"/>
  <c r="H35" i="1" s="1"/>
  <c r="C35" i="1"/>
  <c r="G35" i="1" s="1"/>
  <c r="D34" i="1"/>
  <c r="H34" i="1" s="1"/>
  <c r="C34" i="1"/>
  <c r="G34" i="1" s="1"/>
  <c r="H33" i="1"/>
  <c r="D33" i="1"/>
  <c r="C33" i="1"/>
  <c r="G33" i="1" s="1"/>
  <c r="D32" i="1"/>
  <c r="H32" i="1" s="1"/>
  <c r="C32" i="1"/>
  <c r="G32" i="1" s="1"/>
  <c r="D31" i="1"/>
  <c r="H31" i="1" s="1"/>
  <c r="C31" i="1"/>
  <c r="G31" i="1" s="1"/>
  <c r="D30" i="1"/>
  <c r="H30" i="1" s="1"/>
  <c r="C30" i="1"/>
  <c r="G30" i="1" s="1"/>
  <c r="D29" i="1"/>
  <c r="H29" i="1" s="1"/>
  <c r="C29" i="1"/>
  <c r="G29" i="1" s="1"/>
  <c r="D28" i="1"/>
  <c r="H28" i="1" s="1"/>
  <c r="C28" i="1"/>
  <c r="G28" i="1" s="1"/>
  <c r="H27" i="1"/>
  <c r="D27" i="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H18" i="1"/>
  <c r="D18" i="1"/>
  <c r="C18" i="1"/>
  <c r="G18" i="1" s="1"/>
  <c r="D17" i="1"/>
  <c r="H17" i="1" s="1"/>
  <c r="C17" i="1"/>
  <c r="G17" i="1" s="1"/>
  <c r="D16" i="1"/>
  <c r="H16" i="1" s="1"/>
  <c r="C16" i="1"/>
  <c r="G16" i="1" s="1"/>
  <c r="D15" i="1"/>
  <c r="H15" i="1" s="1"/>
  <c r="C15" i="1"/>
  <c r="G15" i="1" s="1"/>
  <c r="H14" i="1"/>
  <c r="D14" i="1"/>
  <c r="C14" i="1"/>
  <c r="G14" i="1" s="1"/>
  <c r="D13" i="1"/>
  <c r="H13" i="1" s="1"/>
  <c r="C13" i="1"/>
  <c r="G13" i="1" s="1"/>
  <c r="D12" i="1"/>
  <c r="H12" i="1" s="1"/>
  <c r="C12" i="1"/>
  <c r="G12" i="1" s="1"/>
  <c r="D11" i="1"/>
  <c r="H11" i="1" s="1"/>
  <c r="C11" i="1"/>
  <c r="G11" i="1" s="1"/>
  <c r="D10" i="1"/>
  <c r="H10" i="1" s="1"/>
  <c r="C10" i="1"/>
  <c r="G10" i="1" s="1"/>
  <c r="D9" i="1"/>
  <c r="H9" i="1" s="1"/>
  <c r="C9" i="1"/>
  <c r="H8" i="1"/>
  <c r="D8" i="1"/>
  <c r="C8" i="1"/>
  <c r="G8" i="1" s="1"/>
  <c r="D7" i="1"/>
  <c r="H7" i="1" s="1"/>
  <c r="C7" i="1"/>
  <c r="H6" i="1"/>
  <c r="D6" i="1"/>
  <c r="C6" i="1"/>
  <c r="G6" i="1" s="1"/>
  <c r="D5" i="1"/>
  <c r="H5" i="1" s="1"/>
  <c r="C5" i="1"/>
  <c r="H4" i="1"/>
  <c r="D4" i="1"/>
  <c r="C4" i="1"/>
  <c r="G4" i="1" s="1"/>
  <c r="D3" i="1"/>
  <c r="H3" i="1" s="1"/>
  <c r="C3" i="1"/>
  <c r="E26" i="9" l="1"/>
  <c r="B26" i="9" s="1"/>
  <c r="G1576" i="1"/>
  <c r="G1578" i="1"/>
  <c r="G1566" i="1"/>
  <c r="G1530" i="1"/>
  <c r="G1518" i="1"/>
  <c r="G1508" i="1"/>
  <c r="G1504" i="1"/>
  <c r="G1502" i="1"/>
  <c r="G1492" i="1"/>
  <c r="G1486" i="1"/>
  <c r="G1484" i="1"/>
  <c r="G1482" i="1"/>
  <c r="H1263" i="1"/>
  <c r="E12" i="5"/>
  <c r="D990" i="1" s="1"/>
  <c r="G1461" i="1"/>
  <c r="G1467" i="1"/>
  <c r="H1453" i="1"/>
  <c r="H1454" i="1"/>
  <c r="G297" i="9"/>
  <c r="E297" i="9" s="1"/>
  <c r="B297" i="9" s="1"/>
  <c r="E281" i="9"/>
  <c r="B281" i="9" s="1"/>
  <c r="F250" i="5"/>
  <c r="E237" i="5"/>
  <c r="H1217" i="1"/>
  <c r="F239" i="5"/>
  <c r="F180" i="5"/>
  <c r="F164" i="5"/>
  <c r="H1139" i="1"/>
  <c r="E287" i="9"/>
  <c r="B287" i="9" s="1"/>
  <c r="G1064" i="1"/>
  <c r="H1064" i="1"/>
  <c r="G1062" i="1"/>
  <c r="H1062" i="1"/>
  <c r="G1054" i="1"/>
  <c r="H1054" i="1"/>
  <c r="G1048" i="1"/>
  <c r="G1050" i="1"/>
  <c r="H1048" i="1"/>
  <c r="H1050" i="1"/>
  <c r="D69" i="5"/>
  <c r="F63" i="5"/>
  <c r="H1041" i="1"/>
  <c r="H1042" i="1"/>
  <c r="F56" i="5"/>
  <c r="G1034" i="1"/>
  <c r="G1039" i="1"/>
  <c r="H1034" i="1"/>
  <c r="H1039" i="1"/>
  <c r="H1033" i="1"/>
  <c r="G1032" i="1"/>
  <c r="H1030" i="1"/>
  <c r="H1032" i="1"/>
  <c r="H1028" i="1"/>
  <c r="G1023" i="1"/>
  <c r="G1025" i="1"/>
  <c r="F45" i="5"/>
  <c r="H1023" i="1"/>
  <c r="H1025" i="1"/>
  <c r="G1012" i="1"/>
  <c r="H1012" i="1"/>
  <c r="F29" i="5"/>
  <c r="G1008" i="1"/>
  <c r="H1008" i="1"/>
  <c r="H1007" i="1"/>
  <c r="G1006" i="1"/>
  <c r="H1006" i="1"/>
  <c r="G1004" i="1"/>
  <c r="H1004" i="1"/>
  <c r="G1002" i="1"/>
  <c r="H1002" i="1"/>
  <c r="H1001" i="1"/>
  <c r="H1000" i="1"/>
  <c r="H999" i="1"/>
  <c r="G998" i="1"/>
  <c r="H997" i="1"/>
  <c r="H998" i="1"/>
  <c r="H996" i="1"/>
  <c r="H995" i="1"/>
  <c r="G994" i="1"/>
  <c r="H994" i="1"/>
  <c r="G992" i="1"/>
  <c r="F13" i="5"/>
  <c r="H991" i="1"/>
  <c r="H992" i="1"/>
  <c r="H988" i="1"/>
  <c r="F8" i="5"/>
  <c r="H987" i="1"/>
  <c r="H986" i="1"/>
  <c r="G719" i="1"/>
  <c r="H719" i="1"/>
  <c r="F221" i="9"/>
  <c r="H715" i="1"/>
  <c r="E42" i="9"/>
  <c r="B42" i="9" s="1"/>
  <c r="H713" i="1"/>
  <c r="G711" i="1"/>
  <c r="H711" i="1"/>
  <c r="E40" i="9"/>
  <c r="B40" i="9" s="1"/>
  <c r="G709" i="1"/>
  <c r="H709" i="1"/>
  <c r="F216" i="9"/>
  <c r="B216" i="9" s="1"/>
  <c r="G703" i="1"/>
  <c r="H703" i="1"/>
  <c r="H690" i="1"/>
  <c r="E33" i="9"/>
  <c r="B33" i="9" s="1"/>
  <c r="G671" i="1"/>
  <c r="H671" i="1"/>
  <c r="E30" i="9"/>
  <c r="B30" i="9" s="1"/>
  <c r="H668" i="1"/>
  <c r="E27" i="9"/>
  <c r="B27" i="9" s="1"/>
  <c r="H662" i="1"/>
  <c r="G649" i="1"/>
  <c r="H649" i="1"/>
  <c r="E22" i="9"/>
  <c r="B22" i="9" s="1"/>
  <c r="H647" i="1"/>
  <c r="H644" i="1"/>
  <c r="G643" i="1"/>
  <c r="H643" i="1"/>
  <c r="G645" i="1"/>
  <c r="H645" i="1"/>
  <c r="H631" i="1"/>
  <c r="H587" i="1"/>
  <c r="H597" i="1"/>
  <c r="B263" i="9"/>
  <c r="G587" i="1"/>
  <c r="E528" i="4"/>
  <c r="D522" i="1" s="1"/>
  <c r="G406" i="1"/>
  <c r="H406" i="1"/>
  <c r="H399" i="1"/>
  <c r="F402" i="4"/>
  <c r="G397" i="1"/>
  <c r="G398" i="1"/>
  <c r="H397" i="1"/>
  <c r="H398" i="1"/>
  <c r="G386" i="1"/>
  <c r="G390" i="1"/>
  <c r="F391" i="4"/>
  <c r="H386" i="1"/>
  <c r="H390" i="1"/>
  <c r="G371" i="1"/>
  <c r="H371" i="1"/>
  <c r="G369" i="1"/>
  <c r="G368" i="1"/>
  <c r="H368" i="1"/>
  <c r="G367" i="1"/>
  <c r="G366" i="1"/>
  <c r="F369" i="4"/>
  <c r="H366" i="1"/>
  <c r="G364" i="1"/>
  <c r="G365" i="1"/>
  <c r="H364" i="1"/>
  <c r="H365" i="1"/>
  <c r="E407" i="4"/>
  <c r="D402" i="1" s="1"/>
  <c r="H351" i="1"/>
  <c r="H354" i="1"/>
  <c r="H307" i="1"/>
  <c r="H308" i="1"/>
  <c r="G292" i="1"/>
  <c r="H292" i="1"/>
  <c r="G291" i="1"/>
  <c r="H291" i="1"/>
  <c r="G290" i="1"/>
  <c r="G413" i="1"/>
  <c r="H290" i="1"/>
  <c r="H413" i="1"/>
  <c r="G289" i="1"/>
  <c r="G411" i="1"/>
  <c r="G412" i="1"/>
  <c r="E644" i="4"/>
  <c r="D638" i="1" s="1"/>
  <c r="H289" i="1"/>
  <c r="H411" i="1"/>
  <c r="H412" i="1"/>
  <c r="H637" i="1"/>
  <c r="D644" i="4"/>
  <c r="E196" i="4"/>
  <c r="D192" i="1" s="1"/>
  <c r="F210" i="4"/>
  <c r="G209" i="1"/>
  <c r="H209" i="1"/>
  <c r="G206" i="1"/>
  <c r="G207" i="1"/>
  <c r="H206" i="1"/>
  <c r="H207" i="1"/>
  <c r="D196" i="4"/>
  <c r="C192" i="1" s="1"/>
  <c r="H192" i="1" s="1"/>
  <c r="G198" i="1"/>
  <c r="G203" i="1"/>
  <c r="H198" i="1"/>
  <c r="H203" i="1"/>
  <c r="G191" i="1"/>
  <c r="H191" i="1"/>
  <c r="G190" i="1"/>
  <c r="H190" i="1"/>
  <c r="G189" i="1"/>
  <c r="G188" i="1"/>
  <c r="H188" i="1"/>
  <c r="G187" i="1"/>
  <c r="H187" i="1"/>
  <c r="F222" i="9"/>
  <c r="B222" i="9" s="1"/>
  <c r="H184" i="1"/>
  <c r="H186" i="1"/>
  <c r="E46" i="9"/>
  <c r="B46" i="9" s="1"/>
  <c r="G186" i="1"/>
  <c r="F188" i="4"/>
  <c r="G184" i="1"/>
  <c r="G183" i="1"/>
  <c r="H183" i="1"/>
  <c r="G181" i="1"/>
  <c r="H181" i="1"/>
  <c r="G180" i="1"/>
  <c r="F219" i="9"/>
  <c r="G178" i="1"/>
  <c r="H178" i="1"/>
  <c r="G177" i="1"/>
  <c r="H177" i="1"/>
  <c r="G176" i="1"/>
  <c r="H176" i="1"/>
  <c r="G175" i="1"/>
  <c r="E163" i="4"/>
  <c r="D159" i="1" s="1"/>
  <c r="F177" i="4"/>
  <c r="H175" i="1"/>
  <c r="G173" i="1"/>
  <c r="G174" i="1"/>
  <c r="H173" i="1"/>
  <c r="H174" i="1"/>
  <c r="G172" i="1"/>
  <c r="H172" i="1"/>
  <c r="G170" i="1"/>
  <c r="H170" i="1"/>
  <c r="G169" i="1"/>
  <c r="H169" i="1"/>
  <c r="H168" i="1"/>
  <c r="G168" i="1"/>
  <c r="G167" i="1"/>
  <c r="H167" i="1"/>
  <c r="G165" i="1"/>
  <c r="G166" i="1"/>
  <c r="F169" i="4"/>
  <c r="H165" i="1"/>
  <c r="H166" i="1"/>
  <c r="G163" i="1"/>
  <c r="H163" i="1"/>
  <c r="F164" i="4"/>
  <c r="G162" i="1"/>
  <c r="H162" i="1"/>
  <c r="G160" i="1"/>
  <c r="G161" i="1"/>
  <c r="D163" i="4"/>
  <c r="H160" i="1"/>
  <c r="H161" i="1"/>
  <c r="G158" i="1"/>
  <c r="D152" i="4"/>
  <c r="C148" i="1" s="1"/>
  <c r="H148" i="1" s="1"/>
  <c r="H158" i="1"/>
  <c r="G155" i="1"/>
  <c r="G157" i="1"/>
  <c r="H155" i="1"/>
  <c r="H157" i="1"/>
  <c r="G154" i="1"/>
  <c r="B217" i="9"/>
  <c r="G153" i="1"/>
  <c r="H153" i="1"/>
  <c r="G152" i="1"/>
  <c r="H152" i="1"/>
  <c r="G148" i="1"/>
  <c r="G149" i="1"/>
  <c r="G150" i="1"/>
  <c r="H149" i="1"/>
  <c r="H150" i="1"/>
  <c r="E29" i="9"/>
  <c r="B29" i="9" s="1"/>
  <c r="H65" i="1"/>
  <c r="G135" i="1"/>
  <c r="G146" i="1"/>
  <c r="H135" i="1"/>
  <c r="H146" i="1"/>
  <c r="G134" i="1"/>
  <c r="H134" i="1"/>
  <c r="G132" i="1"/>
  <c r="H132" i="1"/>
  <c r="F134" i="4"/>
  <c r="G129" i="1"/>
  <c r="G130" i="1"/>
  <c r="G131" i="1"/>
  <c r="H131" i="1"/>
  <c r="H129" i="1"/>
  <c r="H130" i="1"/>
  <c r="G126" i="1"/>
  <c r="H126" i="1"/>
  <c r="G124" i="1"/>
  <c r="G125" i="1"/>
  <c r="H124" i="1"/>
  <c r="H125" i="1"/>
  <c r="G120" i="1"/>
  <c r="G121" i="1"/>
  <c r="G123" i="1"/>
  <c r="F124" i="4"/>
  <c r="H121" i="1"/>
  <c r="H123" i="1"/>
  <c r="H120" i="1"/>
  <c r="G102" i="1"/>
  <c r="H108" i="1"/>
  <c r="H113" i="1"/>
  <c r="H79" i="1"/>
  <c r="H81" i="1"/>
  <c r="G78" i="1"/>
  <c r="G79" i="1"/>
  <c r="G81" i="1"/>
  <c r="E82" i="4"/>
  <c r="D78" i="1" s="1"/>
  <c r="H78" i="1" s="1"/>
  <c r="H70" i="1"/>
  <c r="H71" i="1"/>
  <c r="G66" i="1"/>
  <c r="G46" i="1"/>
  <c r="H64" i="1"/>
  <c r="H66" i="1"/>
  <c r="G64" i="1"/>
  <c r="F50" i="4"/>
  <c r="F62" i="4"/>
  <c r="H46" i="1"/>
  <c r="H58" i="1"/>
  <c r="H59" i="1"/>
  <c r="G3" i="1"/>
  <c r="G5" i="1"/>
  <c r="G7" i="1"/>
  <c r="G9" i="1"/>
  <c r="G535" i="1"/>
  <c r="H535" i="1"/>
  <c r="G537" i="1"/>
  <c r="G539" i="1"/>
  <c r="G541" i="1"/>
  <c r="G543" i="1"/>
  <c r="G545" i="1"/>
  <c r="G547" i="1"/>
  <c r="G549" i="1"/>
  <c r="G551" i="1"/>
  <c r="G553" i="1"/>
  <c r="G555" i="1"/>
  <c r="G557" i="1"/>
  <c r="G559" i="1"/>
  <c r="G561" i="1"/>
  <c r="G563" i="1"/>
  <c r="G565" i="1"/>
  <c r="G567" i="1"/>
  <c r="G569" i="1"/>
  <c r="G571" i="1"/>
  <c r="G573"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6" i="1"/>
  <c r="G988" i="1"/>
  <c r="G991" i="1"/>
  <c r="G993" i="1"/>
  <c r="G995" i="1"/>
  <c r="G997" i="1"/>
  <c r="G999" i="1"/>
  <c r="G1001" i="1"/>
  <c r="G1003" i="1"/>
  <c r="G1005" i="1"/>
  <c r="G1007" i="1"/>
  <c r="G1009" i="1"/>
  <c r="G1011" i="1"/>
  <c r="G1013" i="1"/>
  <c r="G1015" i="1"/>
  <c r="H1085" i="1"/>
  <c r="G1085" i="1"/>
  <c r="G1087"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5" i="1"/>
  <c r="G1157" i="1"/>
  <c r="G1159" i="1"/>
  <c r="G1161" i="1"/>
  <c r="G1163" i="1"/>
  <c r="G1165" i="1"/>
  <c r="G1167" i="1"/>
  <c r="G1169" i="1"/>
  <c r="G1171" i="1"/>
  <c r="G1173" i="1"/>
  <c r="G1175" i="1"/>
  <c r="G1177" i="1"/>
  <c r="G1179" i="1"/>
  <c r="G1181" i="1"/>
  <c r="G1183" i="1"/>
  <c r="G1185" i="1"/>
  <c r="G1187" i="1"/>
  <c r="G1189" i="1"/>
  <c r="G1191" i="1"/>
  <c r="G1193" i="1"/>
  <c r="G1195" i="1"/>
  <c r="G1197" i="1"/>
  <c r="G1199" i="1"/>
  <c r="G1201" i="1"/>
  <c r="G1203" i="1"/>
  <c r="G1205" i="1"/>
  <c r="G1207" i="1"/>
  <c r="G1209" i="1"/>
  <c r="G1211" i="1"/>
  <c r="G1213" i="1"/>
  <c r="G1215" i="1"/>
  <c r="G1217" i="1"/>
  <c r="G1219" i="1"/>
  <c r="G1221"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H1299" i="1"/>
  <c r="G1299" i="1"/>
  <c r="G1301" i="1"/>
  <c r="G1303" i="1"/>
  <c r="G1306" i="1"/>
  <c r="G1310" i="1"/>
  <c r="G1314" i="1"/>
  <c r="G1318" i="1"/>
  <c r="G1322" i="1"/>
  <c r="G1326" i="1"/>
  <c r="G1086" i="1"/>
  <c r="G1088" i="1"/>
  <c r="G1090" i="1"/>
  <c r="G1092" i="1"/>
  <c r="G1094" i="1"/>
  <c r="G1098" i="1"/>
  <c r="G1100" i="1"/>
  <c r="G1102" i="1"/>
  <c r="G1104" i="1"/>
  <c r="G1106" i="1"/>
  <c r="G1108" i="1"/>
  <c r="G1110" i="1"/>
  <c r="G1114" i="1"/>
  <c r="G1116" i="1"/>
  <c r="G1118" i="1"/>
  <c r="G1120" i="1"/>
  <c r="G1122" i="1"/>
  <c r="G1126" i="1"/>
  <c r="G1128" i="1"/>
  <c r="G1130" i="1"/>
  <c r="G1132" i="1"/>
  <c r="G1134" i="1"/>
  <c r="G1136" i="1"/>
  <c r="G1138" i="1"/>
  <c r="G1140" i="1"/>
  <c r="G1142" i="1"/>
  <c r="G1144" i="1"/>
  <c r="G1146" i="1"/>
  <c r="G1148" i="1"/>
  <c r="G1150"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6" i="1"/>
  <c r="G1218" i="1"/>
  <c r="G1220"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8" i="1"/>
  <c r="G1312" i="1"/>
  <c r="G1316" i="1"/>
  <c r="G1320" i="1"/>
  <c r="G1324" i="1"/>
  <c r="G1328" i="1"/>
  <c r="G1305" i="1"/>
  <c r="G1307" i="1"/>
  <c r="G1309" i="1"/>
  <c r="G1311" i="1"/>
  <c r="G1313" i="1"/>
  <c r="G1315" i="1"/>
  <c r="G1317" i="1"/>
  <c r="G1319" i="1"/>
  <c r="G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1" i="1"/>
  <c r="G1403" i="1"/>
  <c r="G1405" i="1"/>
  <c r="G1407" i="1"/>
  <c r="G1409" i="1"/>
  <c r="G1411" i="1"/>
  <c r="G1413" i="1"/>
  <c r="G1415" i="1"/>
  <c r="G1417" i="1"/>
  <c r="G1419" i="1"/>
  <c r="G1421" i="1"/>
  <c r="G1423" i="1"/>
  <c r="G1425" i="1"/>
  <c r="G1427" i="1"/>
  <c r="G1429" i="1"/>
  <c r="G1431" i="1"/>
  <c r="G1433" i="1"/>
  <c r="G1437" i="1"/>
  <c r="J1439" i="1"/>
  <c r="H1439" i="1"/>
  <c r="G1439" i="1"/>
  <c r="I1439" i="1" s="1"/>
  <c r="J1440" i="1"/>
  <c r="H1440" i="1"/>
  <c r="G1440" i="1"/>
  <c r="J1441" i="1"/>
  <c r="H1441" i="1"/>
  <c r="G1441" i="1"/>
  <c r="I1441" i="1" s="1"/>
  <c r="J1442" i="1"/>
  <c r="H1442" i="1"/>
  <c r="G1442" i="1"/>
  <c r="J1443" i="1"/>
  <c r="H1443" i="1"/>
  <c r="G1443" i="1"/>
  <c r="I1443" i="1" s="1"/>
  <c r="J1444" i="1"/>
  <c r="H1444" i="1"/>
  <c r="G1444" i="1"/>
  <c r="G1445" i="1"/>
  <c r="G1446" i="1"/>
  <c r="H1446" i="1"/>
  <c r="G1447" i="1"/>
  <c r="H1447" i="1"/>
  <c r="G1448" i="1"/>
  <c r="H1448" i="1"/>
  <c r="G1449" i="1"/>
  <c r="H1449" i="1"/>
  <c r="G1450" i="1"/>
  <c r="H1450" i="1"/>
  <c r="G1451" i="1"/>
  <c r="H1451" i="1"/>
  <c r="G1452" i="1"/>
  <c r="H1452" i="1"/>
  <c r="G1453" i="1"/>
  <c r="G1455" i="1"/>
  <c r="I1455" i="1" s="1"/>
  <c r="H1455" i="1"/>
  <c r="G1456" i="1"/>
  <c r="I1456" i="1" s="1"/>
  <c r="H1456" i="1"/>
  <c r="G1457" i="1"/>
  <c r="I1457" i="1" s="1"/>
  <c r="H1457" i="1"/>
  <c r="G1458" i="1"/>
  <c r="I1458" i="1" s="1"/>
  <c r="H1458" i="1"/>
  <c r="G1459" i="1"/>
  <c r="I1459" i="1" s="1"/>
  <c r="H1459" i="1"/>
  <c r="G1460" i="1"/>
  <c r="E6" i="4"/>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10" i="1"/>
  <c r="G1412" i="1"/>
  <c r="G1414" i="1"/>
  <c r="G1416" i="1"/>
  <c r="G1418" i="1"/>
  <c r="G1420" i="1"/>
  <c r="G1422" i="1"/>
  <c r="G1424" i="1"/>
  <c r="G1426" i="1"/>
  <c r="G1428" i="1"/>
  <c r="G1430" i="1"/>
  <c r="G1432" i="1"/>
  <c r="G1434" i="1"/>
  <c r="G1436" i="1"/>
  <c r="G1438" i="1"/>
  <c r="J1460" i="1"/>
  <c r="H1460" i="1"/>
  <c r="H1462" i="1"/>
  <c r="I1462" i="1" s="1"/>
  <c r="H1463" i="1"/>
  <c r="I1463" i="1" s="1"/>
  <c r="H1464" i="1"/>
  <c r="I1464" i="1" s="1"/>
  <c r="H1465" i="1"/>
  <c r="I1465" i="1" s="1"/>
  <c r="H1466" i="1"/>
  <c r="I1466" i="1" s="1"/>
  <c r="H1467" i="1"/>
  <c r="I1467" i="1" s="1"/>
  <c r="H1468" i="1"/>
  <c r="I1468" i="1" s="1"/>
  <c r="H1471" i="1"/>
  <c r="I1471" i="1" s="1"/>
  <c r="H1472" i="1"/>
  <c r="I1472" i="1" s="1"/>
  <c r="H1473" i="1"/>
  <c r="I1473" i="1" s="1"/>
  <c r="H1474" i="1"/>
  <c r="I1474" i="1" s="1"/>
  <c r="H1476" i="1"/>
  <c r="I1476" i="1" s="1"/>
  <c r="H1477" i="1"/>
  <c r="I1477" i="1" s="1"/>
  <c r="H1478" i="1"/>
  <c r="I1478" i="1" s="1"/>
  <c r="H1479" i="1"/>
  <c r="I1479" i="1" s="1"/>
  <c r="H1481" i="1"/>
  <c r="H1483" i="1"/>
  <c r="H1485" i="1"/>
  <c r="H1487" i="1"/>
  <c r="H1489" i="1"/>
  <c r="H1491" i="1"/>
  <c r="H1493" i="1"/>
  <c r="H1495" i="1"/>
  <c r="H1497" i="1"/>
  <c r="H1499" i="1"/>
  <c r="H1501" i="1"/>
  <c r="H1503" i="1"/>
  <c r="H1505" i="1"/>
  <c r="H1507" i="1"/>
  <c r="H1509" i="1"/>
  <c r="H1511" i="1"/>
  <c r="H1513" i="1"/>
  <c r="H1515" i="1"/>
  <c r="H1519" i="1"/>
  <c r="H1521" i="1"/>
  <c r="H1523" i="1"/>
  <c r="H1525" i="1"/>
  <c r="H1527" i="1"/>
  <c r="H1529" i="1"/>
  <c r="H1531" i="1"/>
  <c r="H1533" i="1"/>
  <c r="H1535" i="1"/>
  <c r="H1537" i="1"/>
  <c r="H1539" i="1"/>
  <c r="H1541" i="1"/>
  <c r="H1543" i="1"/>
  <c r="H1545" i="1"/>
  <c r="H1547" i="1"/>
  <c r="H1549" i="1"/>
  <c r="H1551" i="1"/>
  <c r="H1553" i="1"/>
  <c r="H1555" i="1"/>
  <c r="H1557" i="1"/>
  <c r="H1559" i="1"/>
  <c r="H1561" i="1"/>
  <c r="H1563" i="1"/>
  <c r="H1565" i="1"/>
  <c r="H1567" i="1"/>
  <c r="H1569" i="1"/>
  <c r="H1571" i="1"/>
  <c r="H1573" i="1"/>
  <c r="H1575" i="1"/>
  <c r="H1577" i="1"/>
  <c r="H1579" i="1"/>
  <c r="F45" i="4"/>
  <c r="F51" i="4"/>
  <c r="F83" i="4"/>
  <c r="E151" i="4"/>
  <c r="F197" i="4"/>
  <c r="E408" i="4"/>
  <c r="D403" i="1" s="1"/>
  <c r="E636" i="4"/>
  <c r="D630" i="1" s="1"/>
  <c r="H1480" i="1"/>
  <c r="D6" i="4"/>
  <c r="F107" i="4"/>
  <c r="F125" i="4"/>
  <c r="G20" i="9"/>
  <c r="H20" i="9"/>
  <c r="F152" i="4"/>
  <c r="F153" i="4"/>
  <c r="D42" i="8"/>
  <c r="G294" i="9" s="1"/>
  <c r="E294" i="9" s="1"/>
  <c r="D224" i="4"/>
  <c r="D252" i="4"/>
  <c r="D299" i="4"/>
  <c r="D311" i="4"/>
  <c r="D351" i="4"/>
  <c r="D363" i="4"/>
  <c r="F417" i="4"/>
  <c r="D472" i="4"/>
  <c r="D484" i="4"/>
  <c r="D580" i="4"/>
  <c r="D528" i="4" s="1"/>
  <c r="D12" i="5"/>
  <c r="D78" i="5"/>
  <c r="E87" i="5"/>
  <c r="D1065" i="1" s="1"/>
  <c r="H1065" i="1" s="1"/>
  <c r="E286" i="9"/>
  <c r="B286" i="9" s="1"/>
  <c r="F88" i="5"/>
  <c r="D118" i="5"/>
  <c r="D134" i="5"/>
  <c r="D146" i="5"/>
  <c r="E176" i="5"/>
  <c r="D177" i="5"/>
  <c r="D245" i="5"/>
  <c r="D237" i="5" s="1"/>
  <c r="D114" i="6"/>
  <c r="I10" i="9"/>
  <c r="F416" i="4"/>
  <c r="F603" i="4"/>
  <c r="F149" i="5"/>
  <c r="E291" i="9"/>
  <c r="B291" i="9" s="1"/>
  <c r="F190" i="5"/>
  <c r="E292" i="9"/>
  <c r="B292" i="9" s="1"/>
  <c r="F206" i="5"/>
  <c r="F5" i="6"/>
  <c r="D141" i="6"/>
  <c r="G278" i="9"/>
  <c r="E278" i="9" s="1"/>
  <c r="B278" i="9" s="1"/>
  <c r="G277" i="9"/>
  <c r="E277" i="9" s="1"/>
  <c r="B277"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E165" i="9" s="1"/>
  <c r="B165" i="9" s="1"/>
  <c r="H164" i="9"/>
  <c r="G160" i="9"/>
  <c r="E160" i="9" s="1"/>
  <c r="B160" i="9" s="1"/>
  <c r="B219" i="9"/>
  <c r="B221" i="9"/>
  <c r="B223" i="9"/>
  <c r="E7" i="5" l="1"/>
  <c r="D985" i="1" s="1"/>
  <c r="E296" i="9"/>
  <c r="I10" i="3" s="1"/>
  <c r="D1214" i="1"/>
  <c r="I23" i="3"/>
  <c r="F69" i="5"/>
  <c r="C1047" i="1"/>
  <c r="I20" i="3"/>
  <c r="F212" i="9"/>
  <c r="B212" i="9" s="1"/>
  <c r="E635" i="4"/>
  <c r="D629" i="1" s="1"/>
  <c r="F644" i="4"/>
  <c r="C638" i="1"/>
  <c r="G192" i="1"/>
  <c r="F196" i="4"/>
  <c r="F163" i="4"/>
  <c r="C159" i="1"/>
  <c r="E20" i="9"/>
  <c r="E19" i="9" s="1"/>
  <c r="F528" i="4"/>
  <c r="C522" i="1"/>
  <c r="B294" i="9"/>
  <c r="B191" i="9"/>
  <c r="F141" i="6"/>
  <c r="H28" i="3"/>
  <c r="C1435" i="1"/>
  <c r="G299" i="9"/>
  <c r="E299" i="9" s="1"/>
  <c r="F245" i="5"/>
  <c r="C1222" i="1"/>
  <c r="G289" i="9"/>
  <c r="E289" i="9" s="1"/>
  <c r="B289" i="9" s="1"/>
  <c r="D176" i="5"/>
  <c r="F177" i="5"/>
  <c r="C1154" i="1"/>
  <c r="F146" i="5"/>
  <c r="C1124" i="1"/>
  <c r="F118" i="5"/>
  <c r="C1096" i="1"/>
  <c r="F78" i="5"/>
  <c r="C1056" i="1"/>
  <c r="D7" i="5"/>
  <c r="F12" i="5"/>
  <c r="C990" i="1"/>
  <c r="F472" i="4"/>
  <c r="C466" i="1"/>
  <c r="D350" i="4"/>
  <c r="F351" i="4"/>
  <c r="C346" i="1"/>
  <c r="D298" i="4"/>
  <c r="F299" i="4"/>
  <c r="C294" i="1"/>
  <c r="F224" i="4"/>
  <c r="C220" i="1"/>
  <c r="F6" i="4"/>
  <c r="H16" i="3"/>
  <c r="C2" i="1"/>
  <c r="E68" i="5"/>
  <c r="E289" i="4"/>
  <c r="E290" i="4" s="1"/>
  <c r="D286" i="1" s="1"/>
  <c r="I17" i="3"/>
  <c r="D147" i="1"/>
  <c r="D151" i="4"/>
  <c r="I1452" i="1"/>
  <c r="I1451" i="1"/>
  <c r="I1450" i="1"/>
  <c r="I1449" i="1"/>
  <c r="I1448" i="1"/>
  <c r="I1447" i="1"/>
  <c r="I1446" i="1"/>
  <c r="I1444" i="1"/>
  <c r="I1442" i="1"/>
  <c r="I1440" i="1"/>
  <c r="E164" i="9"/>
  <c r="B164" i="9" s="1"/>
  <c r="F114" i="6"/>
  <c r="H27" i="3"/>
  <c r="C1408" i="1"/>
  <c r="F237" i="5"/>
  <c r="H23" i="3"/>
  <c r="C1214" i="1"/>
  <c r="E175" i="5"/>
  <c r="D1152" i="1" s="1"/>
  <c r="I22" i="3"/>
  <c r="D1153" i="1"/>
  <c r="F134" i="5"/>
  <c r="C1112" i="1"/>
  <c r="D68" i="5"/>
  <c r="F580" i="4"/>
  <c r="C574" i="1"/>
  <c r="F484" i="4"/>
  <c r="C478" i="1"/>
  <c r="D420" i="4"/>
  <c r="F363" i="4"/>
  <c r="C358" i="1"/>
  <c r="F311" i="4"/>
  <c r="C306" i="1"/>
  <c r="F252" i="4"/>
  <c r="C248" i="1"/>
  <c r="K1432" i="9"/>
  <c r="G295" i="9"/>
  <c r="E295" i="9" s="1"/>
  <c r="B295" i="9" s="1"/>
  <c r="I34" i="3"/>
  <c r="C1517" i="1"/>
  <c r="B20" i="9"/>
  <c r="E412" i="4"/>
  <c r="I16" i="3"/>
  <c r="D2" i="1"/>
  <c r="I1460" i="1"/>
  <c r="G1065" i="1"/>
  <c r="G1047" i="1" l="1"/>
  <c r="H1047" i="1"/>
  <c r="H638" i="1"/>
  <c r="G638" i="1"/>
  <c r="G159" i="1"/>
  <c r="H159" i="1"/>
  <c r="G478" i="1"/>
  <c r="H478" i="1"/>
  <c r="G574" i="1"/>
  <c r="H574" i="1"/>
  <c r="F68" i="5"/>
  <c r="H21" i="3"/>
  <c r="C1046" i="1"/>
  <c r="H1214" i="1"/>
  <c r="G1214" i="1"/>
  <c r="D289" i="4"/>
  <c r="H17" i="3"/>
  <c r="F151" i="4"/>
  <c r="C147" i="1"/>
  <c r="I21" i="3"/>
  <c r="D1046" i="1"/>
  <c r="E6" i="5"/>
  <c r="H220" i="1"/>
  <c r="G220" i="1"/>
  <c r="G294" i="1"/>
  <c r="H294" i="1"/>
  <c r="F298" i="4"/>
  <c r="D407" i="4"/>
  <c r="C293" i="1"/>
  <c r="H466" i="1"/>
  <c r="G466" i="1"/>
  <c r="G990" i="1"/>
  <c r="H990" i="1"/>
  <c r="F7" i="5"/>
  <c r="D6" i="5"/>
  <c r="H20" i="3"/>
  <c r="C985" i="1"/>
  <c r="H1435" i="1"/>
  <c r="G1435" i="1"/>
  <c r="E639" i="4"/>
  <c r="D407" i="1"/>
  <c r="G1517" i="1"/>
  <c r="H1517" i="1"/>
  <c r="H11" i="3"/>
  <c r="G248" i="1"/>
  <c r="H248" i="1"/>
  <c r="G306" i="1"/>
  <c r="H306" i="1"/>
  <c r="G358" i="1"/>
  <c r="H358" i="1"/>
  <c r="D635" i="4"/>
  <c r="F420" i="4"/>
  <c r="C414" i="1"/>
  <c r="H1112" i="1"/>
  <c r="G1112" i="1"/>
  <c r="H1408" i="1"/>
  <c r="G1408" i="1"/>
  <c r="H9" i="3"/>
  <c r="E413" i="4"/>
  <c r="E291" i="4"/>
  <c r="D287" i="1" s="1"/>
  <c r="D285" i="1"/>
  <c r="G2" i="1"/>
  <c r="H2" i="1"/>
  <c r="D412" i="4"/>
  <c r="G346" i="1"/>
  <c r="H346" i="1"/>
  <c r="D408" i="4"/>
  <c r="F350" i="4"/>
  <c r="C345" i="1"/>
  <c r="H1056" i="1"/>
  <c r="G1056" i="1"/>
  <c r="H1096" i="1"/>
  <c r="G1096" i="1"/>
  <c r="H1124" i="1"/>
  <c r="G1124" i="1"/>
  <c r="H1154" i="1"/>
  <c r="G1154" i="1"/>
  <c r="F176" i="5"/>
  <c r="D175" i="5"/>
  <c r="H22" i="3"/>
  <c r="C1153" i="1"/>
  <c r="H1222" i="1"/>
  <c r="G1222" i="1"/>
  <c r="B299" i="9"/>
  <c r="E298" i="9"/>
  <c r="E293" i="9"/>
  <c r="G522" i="1"/>
  <c r="H522" i="1"/>
  <c r="D636" i="4"/>
  <c r="D639" i="4" l="1"/>
  <c r="F412" i="4"/>
  <c r="C407" i="1"/>
  <c r="E640" i="4"/>
  <c r="E641" i="4" s="1"/>
  <c r="E415" i="4"/>
  <c r="D410" i="1" s="1"/>
  <c r="D408" i="1"/>
  <c r="G414" i="1"/>
  <c r="H414" i="1"/>
  <c r="F635" i="4"/>
  <c r="C629" i="1"/>
  <c r="D633" i="1"/>
  <c r="F407" i="4"/>
  <c r="C402" i="1"/>
  <c r="H276" i="9"/>
  <c r="D984" i="1"/>
  <c r="D291" i="4"/>
  <c r="F289" i="4"/>
  <c r="D413" i="4"/>
  <c r="C285" i="1"/>
  <c r="D290" i="4"/>
  <c r="F636" i="4"/>
  <c r="C630" i="1"/>
  <c r="H1153" i="1"/>
  <c r="G1153" i="1"/>
  <c r="F175" i="5"/>
  <c r="C1152" i="1"/>
  <c r="H345" i="1"/>
  <c r="G345" i="1"/>
  <c r="F408" i="4"/>
  <c r="C403" i="1"/>
  <c r="K3" i="9"/>
  <c r="I9" i="3"/>
  <c r="N3" i="9"/>
  <c r="I11" i="3"/>
  <c r="E414" i="4"/>
  <c r="D409" i="1" s="1"/>
  <c r="G985" i="1"/>
  <c r="H985" i="1"/>
  <c r="G282" i="9"/>
  <c r="E282" i="9" s="1"/>
  <c r="B282" i="9" s="1"/>
  <c r="G276" i="9"/>
  <c r="E276" i="9" s="1"/>
  <c r="F6" i="5"/>
  <c r="C984" i="1"/>
  <c r="G293" i="1"/>
  <c r="H293" i="1"/>
  <c r="G147" i="1"/>
  <c r="H147" i="1"/>
  <c r="H1046" i="1"/>
  <c r="G1046" i="1"/>
  <c r="G403" i="1" l="1"/>
  <c r="H403" i="1"/>
  <c r="H1152" i="1"/>
  <c r="G1152" i="1"/>
  <c r="G630" i="1"/>
  <c r="H630" i="1"/>
  <c r="F290" i="4"/>
  <c r="C286" i="1"/>
  <c r="D640" i="4"/>
  <c r="D641" i="4" s="1"/>
  <c r="D415" i="4"/>
  <c r="F413" i="4"/>
  <c r="C408" i="1"/>
  <c r="F291" i="4"/>
  <c r="C287" i="1"/>
  <c r="D635" i="1"/>
  <c r="G407" i="1"/>
  <c r="H407" i="1"/>
  <c r="D414" i="4"/>
  <c r="H8" i="3"/>
  <c r="G984" i="1"/>
  <c r="H984" i="1"/>
  <c r="B276" i="9"/>
  <c r="E275" i="9"/>
  <c r="G285" i="1"/>
  <c r="H285" i="1"/>
  <c r="G402" i="1"/>
  <c r="H402" i="1"/>
  <c r="G629" i="1"/>
  <c r="H629" i="1"/>
  <c r="E642" i="4"/>
  <c r="D634" i="1"/>
  <c r="F639" i="4"/>
  <c r="C633" i="1"/>
  <c r="E646" i="4" l="1"/>
  <c r="D636" i="1"/>
  <c r="M3" i="9"/>
  <c r="I8" i="3"/>
  <c r="G287" i="1"/>
  <c r="H287" i="1"/>
  <c r="G408" i="1"/>
  <c r="H408" i="1"/>
  <c r="F415" i="4"/>
  <c r="C410" i="1"/>
  <c r="G286" i="1"/>
  <c r="H286" i="1"/>
  <c r="G633" i="1"/>
  <c r="H633" i="1"/>
  <c r="F641" i="4"/>
  <c r="C635" i="1"/>
  <c r="F414" i="4"/>
  <c r="C409" i="1"/>
  <c r="E645" i="4"/>
  <c r="D642" i="4"/>
  <c r="F640" i="4"/>
  <c r="C634" i="1"/>
  <c r="I18" i="3" l="1"/>
  <c r="D639" i="1"/>
  <c r="H410" i="1"/>
  <c r="G410" i="1"/>
  <c r="G634" i="1"/>
  <c r="H634" i="1"/>
  <c r="D646" i="4"/>
  <c r="F642" i="4"/>
  <c r="C636" i="1"/>
  <c r="H409" i="1"/>
  <c r="G409" i="1"/>
  <c r="G635" i="1"/>
  <c r="H635" i="1"/>
  <c r="D645" i="4"/>
  <c r="I19" i="3"/>
  <c r="D640" i="1"/>
  <c r="F645" i="4" l="1"/>
  <c r="H18" i="3"/>
  <c r="C639" i="1"/>
  <c r="G636" i="1"/>
  <c r="H636" i="1"/>
  <c r="F646" i="4"/>
  <c r="H19" i="3"/>
  <c r="C640" i="1"/>
  <c r="G640" i="1" l="1"/>
  <c r="H640" i="1"/>
  <c r="G639" i="1"/>
  <c r="H639" i="1"/>
  <c r="H7" i="3"/>
  <c r="J3" i="9" l="1"/>
  <c r="I7" i="3"/>
  <c r="M272" i="9" l="1"/>
  <c r="L272" i="9"/>
  <c r="H18" i="9"/>
  <c r="G18" i="9"/>
  <c r="J13" i="9"/>
  <c r="H17" i="9"/>
  <c r="H16" i="9"/>
  <c r="G15" i="9"/>
  <c r="K5" i="9"/>
  <c r="K8" i="9"/>
  <c r="H15" i="9"/>
  <c r="G17" i="9"/>
  <c r="I13" i="9"/>
  <c r="K11" i="9"/>
  <c r="J10" i="9"/>
  <c r="I9" i="9"/>
  <c r="K7" i="9"/>
  <c r="J6" i="9"/>
  <c r="K6" i="9"/>
  <c r="I8" i="9"/>
  <c r="J11" i="9"/>
  <c r="M15" i="9"/>
  <c r="I17" i="9"/>
  <c r="J17" i="9"/>
  <c r="M16" i="9"/>
  <c r="L15" i="9"/>
  <c r="F15" i="9" s="1"/>
  <c r="I5" i="9"/>
  <c r="I6" i="9"/>
  <c r="J9" i="9"/>
  <c r="K12" i="9"/>
  <c r="L16" i="9"/>
  <c r="F16" i="9" s="1"/>
  <c r="K13" i="9"/>
  <c r="J12" i="9"/>
  <c r="I11" i="9"/>
  <c r="K9" i="9"/>
  <c r="J8" i="9"/>
  <c r="I7" i="9"/>
  <c r="J5" i="9"/>
  <c r="J7" i="9"/>
  <c r="K10" i="9"/>
  <c r="I12" i="9"/>
  <c r="E12" i="9" s="1"/>
  <c r="B12" i="9" s="1"/>
  <c r="G16" i="9"/>
  <c r="E16" i="9" l="1"/>
  <c r="B16" i="9" s="1"/>
  <c r="E11" i="9"/>
  <c r="B11" i="9" s="1"/>
  <c r="E6" i="9"/>
  <c r="B6" i="9" s="1"/>
  <c r="E18" i="9"/>
  <c r="B18" i="9" s="1"/>
  <c r="F272" i="9"/>
  <c r="F19" i="9" s="1"/>
  <c r="F14" i="9"/>
  <c r="E8" i="9"/>
  <c r="B8" i="9" s="1"/>
  <c r="E9" i="9"/>
  <c r="B9" i="9" s="1"/>
  <c r="E17" i="9"/>
  <c r="B17" i="9" s="1"/>
  <c r="E15" i="9"/>
  <c r="B272" i="9"/>
  <c r="E7" i="9"/>
  <c r="B7" i="9" s="1"/>
  <c r="E5" i="9"/>
  <c r="E10" i="9"/>
  <c r="B10" i="9" s="1"/>
  <c r="E13" i="9"/>
  <c r="B13" i="9" s="1"/>
  <c r="B5" i="9" l="1"/>
  <c r="E4" i="9"/>
  <c r="E14" i="9"/>
  <c r="B15" i="9"/>
  <c r="F3"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<sst xmlns="http://schemas.openxmlformats.org/spreadsheetml/2006/main" count="4313" uniqueCount="3393">
  <si>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</si>
  <si>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</si>
  <si>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</si>
  <si>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</si>
  <si>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</si>
  <si>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</si>
  <si>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</si>
  <si>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</si>
  <si>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</si>
  <si>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</si>
  <si>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</si>
  <si>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</si>
  <si>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</si>
  <si>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</si>
  <si>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</si>
  <si>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</si>
  <si>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</si>
  <si>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</si>
  <si>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</si>
  <si>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</si>
  <si>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</si>
  <si>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</si>
  <si>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</si>
  <si>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</si>
  <si>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</si>
  <si>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</si>
  <si>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</si>
  <si>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</si>
  <si>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</si>
  <si>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</si>
  <si>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</si>
  <si>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OPĆA ŽUPANIJSKA BOLNICA NAŠICE</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</si>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</sst>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102421311</v>
      </c>
      <c r="D2" s="6">
        <f>'PR-RAS'!E6</f>
        <v>103210330.14</v>
      </c>
      <c r="E2" s="6">
        <v>0</v>
      </c>
      <c r="F2" s="6">
        <v>0</v>
      </c>
      <c r="G2" s="7">
        <f t="shared" ref="G2:G264" si="0">(B2/1000)*(C2*1+D2*2)</f>
        <v>308841.97128</v>
      </c>
      <c r="H2" s="7">
        <f t="shared" ref="H2:H264" si="1">ABS(C2-ROUND(C2,0))+ABS(D2-ROUND(D2,0))</f>
        <v>0.14000000059604645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13777547</v>
      </c>
      <c r="D46" s="1">
        <f>'PR-RAS'!E50</f>
        <v>13677799.689999999</v>
      </c>
      <c r="E46" s="1">
        <v>0</v>
      </c>
      <c r="F46" s="1">
        <v>0</v>
      </c>
      <c r="G46" s="2">
        <f t="shared" si="0"/>
        <v>1850991.5870999997</v>
      </c>
      <c r="H46" s="2">
        <f t="shared" si="1"/>
        <v>0.31000000052154064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1796791</v>
      </c>
      <c r="D58" s="1">
        <f>'PR-RAS'!E62</f>
        <v>1397908.91</v>
      </c>
      <c r="E58" s="1">
        <v>0</v>
      </c>
      <c r="F58" s="1">
        <v>0</v>
      </c>
      <c r="G58" s="2">
        <f t="shared" si="0"/>
        <v>261778.70274000004</v>
      </c>
      <c r="H58" s="2">
        <f t="shared" si="1"/>
        <v>9.0000000083819032E-2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1796791</v>
      </c>
      <c r="D59" s="1">
        <f>'PR-RAS'!E63</f>
        <v>1397908.91</v>
      </c>
      <c r="E59" s="1">
        <v>0</v>
      </c>
      <c r="F59" s="1">
        <v>0</v>
      </c>
      <c r="G59" s="2">
        <f t="shared" si="0"/>
        <v>266371.31156</v>
      </c>
      <c r="H59" s="2">
        <f t="shared" si="1"/>
        <v>9.0000000083819032E-2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11443232</v>
      </c>
      <c r="D64" s="1">
        <f>'PR-RAS'!E68</f>
        <v>12184193.26</v>
      </c>
      <c r="E64" s="1">
        <v>0</v>
      </c>
      <c r="F64" s="1">
        <v>0</v>
      </c>
      <c r="G64" s="2">
        <f t="shared" si="0"/>
        <v>2256131.9667599997</v>
      </c>
      <c r="H64" s="2">
        <f t="shared" si="1"/>
        <v>0.25999999977648258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11289970</v>
      </c>
      <c r="D65" s="1">
        <f>'PR-RAS'!E69</f>
        <v>12016327.98</v>
      </c>
      <c r="E65" s="1">
        <v>0</v>
      </c>
      <c r="F65" s="1">
        <v>0</v>
      </c>
      <c r="G65" s="2">
        <f t="shared" si="0"/>
        <v>2260648.0614400003</v>
      </c>
      <c r="H65" s="2">
        <f t="shared" si="1"/>
        <v>1.9999999552965164E-2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153262</v>
      </c>
      <c r="D66" s="1">
        <f>'PR-RAS'!E70</f>
        <v>167865.28</v>
      </c>
      <c r="E66" s="1">
        <v>0</v>
      </c>
      <c r="F66" s="1">
        <v>0</v>
      </c>
      <c r="G66" s="2">
        <f t="shared" si="0"/>
        <v>31784.5164</v>
      </c>
      <c r="H66" s="2">
        <f t="shared" si="1"/>
        <v>0.27999999999883585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537524</v>
      </c>
      <c r="D70" s="1">
        <f>'PR-RAS'!E74</f>
        <v>95697.52</v>
      </c>
      <c r="E70" s="1">
        <v>0</v>
      </c>
      <c r="F70" s="1">
        <v>0</v>
      </c>
      <c r="G70" s="2">
        <f t="shared" si="0"/>
        <v>50295.41376000001</v>
      </c>
      <c r="H70" s="2">
        <f t="shared" si="1"/>
        <v>0.47999999999592546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537524</v>
      </c>
      <c r="D71" s="1">
        <f>'PR-RAS'!E75</f>
        <v>95697.52</v>
      </c>
      <c r="E71" s="1">
        <v>0</v>
      </c>
      <c r="F71" s="1">
        <v>0</v>
      </c>
      <c r="G71" s="2">
        <f t="shared" si="0"/>
        <v>51024.332800000011</v>
      </c>
      <c r="H71" s="2">
        <f t="shared" si="1"/>
        <v>0.47999999999592546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260.52</v>
      </c>
      <c r="E78" s="1">
        <v>0</v>
      </c>
      <c r="F78" s="1">
        <v>0</v>
      </c>
      <c r="G78" s="2">
        <f t="shared" si="0"/>
        <v>40.120079999999994</v>
      </c>
      <c r="H78" s="2">
        <f t="shared" si="1"/>
        <v>0.48000000000001819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260.52</v>
      </c>
      <c r="E79" s="1">
        <v>0</v>
      </c>
      <c r="F79" s="1">
        <v>0</v>
      </c>
      <c r="G79" s="2">
        <f t="shared" si="0"/>
        <v>40.641119999999994</v>
      </c>
      <c r="H79" s="2">
        <f t="shared" si="1"/>
        <v>0.48000000000001819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260.52</v>
      </c>
      <c r="E81" s="1">
        <v>0</v>
      </c>
      <c r="F81" s="1">
        <v>0</v>
      </c>
      <c r="G81" s="2">
        <f t="shared" si="0"/>
        <v>41.683199999999999</v>
      </c>
      <c r="H81" s="2">
        <f t="shared" si="1"/>
        <v>0.48000000000001819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8794793</v>
      </c>
      <c r="D102" s="1">
        <f>'PR-RAS'!E106</f>
        <v>10051034.59</v>
      </c>
      <c r="E102" s="1">
        <v>0</v>
      </c>
      <c r="F102" s="1">
        <v>0</v>
      </c>
      <c r="G102" s="2">
        <f t="shared" si="0"/>
        <v>2918583.08018</v>
      </c>
      <c r="H102" s="2">
        <f t="shared" si="1"/>
        <v>0.41000000014901161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8794793</v>
      </c>
      <c r="D108" s="1">
        <f>'PR-RAS'!E112</f>
        <v>10051034.59</v>
      </c>
      <c r="E108" s="1">
        <v>0</v>
      </c>
      <c r="F108" s="1">
        <v>0</v>
      </c>
      <c r="G108" s="2">
        <f t="shared" si="0"/>
        <v>3091964.2532599997</v>
      </c>
      <c r="H108" s="2">
        <f t="shared" si="1"/>
        <v>0.41000000014901161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8794793</v>
      </c>
      <c r="D113" s="1">
        <f>'PR-RAS'!E117</f>
        <v>10051034.59</v>
      </c>
      <c r="E113" s="1">
        <v>0</v>
      </c>
      <c r="F113" s="1">
        <v>0</v>
      </c>
      <c r="G113" s="2">
        <f t="shared" si="0"/>
        <v>3236448.5641600001</v>
      </c>
      <c r="H113" s="2">
        <f t="shared" si="1"/>
        <v>0.41000000014901161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1867619</v>
      </c>
      <c r="D120" s="1">
        <f>'PR-RAS'!E124</f>
        <v>1513049.06</v>
      </c>
      <c r="E120" s="1">
        <v>0</v>
      </c>
      <c r="F120" s="1">
        <v>0</v>
      </c>
      <c r="G120" s="2">
        <f t="shared" si="0"/>
        <v>582352.33727999998</v>
      </c>
      <c r="H120" s="2">
        <f t="shared" si="1"/>
        <v>6.0000000055879354E-2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1542654</v>
      </c>
      <c r="D121" s="1">
        <f>'PR-RAS'!E125</f>
        <v>693442.51</v>
      </c>
      <c r="E121" s="1">
        <v>0</v>
      </c>
      <c r="F121" s="1">
        <v>0</v>
      </c>
      <c r="G121" s="2">
        <f t="shared" si="0"/>
        <v>351544.68239999999</v>
      </c>
      <c r="H121" s="2">
        <f t="shared" si="1"/>
        <v>0.48999999999068677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1542654</v>
      </c>
      <c r="D123" s="1">
        <f>'PR-RAS'!E127</f>
        <v>693442.51</v>
      </c>
      <c r="E123" s="1">
        <v>0</v>
      </c>
      <c r="F123" s="1">
        <v>0</v>
      </c>
      <c r="G123" s="2">
        <f t="shared" si="0"/>
        <v>357403.76043999998</v>
      </c>
      <c r="H123" s="2">
        <f t="shared" si="1"/>
        <v>0.48999999999068677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324965</v>
      </c>
      <c r="D124" s="1">
        <f>'PR-RAS'!E128</f>
        <v>819606.55</v>
      </c>
      <c r="E124" s="1">
        <v>0</v>
      </c>
      <c r="F124" s="1">
        <v>0</v>
      </c>
      <c r="G124" s="2">
        <f t="shared" si="0"/>
        <v>241593.9063</v>
      </c>
      <c r="H124" s="2">
        <f t="shared" si="1"/>
        <v>0.44999999995343387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40985</v>
      </c>
      <c r="D125" s="1">
        <f>'PR-RAS'!E129</f>
        <v>27317</v>
      </c>
      <c r="E125" s="1">
        <v>0</v>
      </c>
      <c r="F125" s="1">
        <v>0</v>
      </c>
      <c r="G125" s="2">
        <f t="shared" si="0"/>
        <v>11856.755999999999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283980</v>
      </c>
      <c r="D126" s="1">
        <f>'PR-RAS'!E130</f>
        <v>792289.55</v>
      </c>
      <c r="E126" s="1">
        <v>0</v>
      </c>
      <c r="F126" s="1">
        <v>0</v>
      </c>
      <c r="G126" s="2">
        <f t="shared" si="0"/>
        <v>233569.88750000001</v>
      </c>
      <c r="H126" s="2">
        <f t="shared" si="1"/>
        <v>0.44999999995343387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77820917</v>
      </c>
      <c r="D129" s="1">
        <f>'PR-RAS'!E133</f>
        <v>77506453.980000004</v>
      </c>
      <c r="E129" s="1">
        <v>0</v>
      </c>
      <c r="F129" s="1">
        <v>0</v>
      </c>
      <c r="G129" s="2">
        <f t="shared" si="0"/>
        <v>29802729.594880003</v>
      </c>
      <c r="H129" s="2">
        <f t="shared" si="1"/>
        <v>1.9999995827674866E-2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7093811</v>
      </c>
      <c r="D130" s="1">
        <f>'PR-RAS'!E134</f>
        <v>5479500</v>
      </c>
      <c r="E130" s="1">
        <v>0</v>
      </c>
      <c r="F130" s="1">
        <v>0</v>
      </c>
      <c r="G130" s="2">
        <f t="shared" si="0"/>
        <v>2328812.6189999999</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2300000</v>
      </c>
      <c r="D131" s="1">
        <f>'PR-RAS'!E135</f>
        <v>2121637.5</v>
      </c>
      <c r="E131" s="1">
        <v>0</v>
      </c>
      <c r="F131" s="1">
        <v>0</v>
      </c>
      <c r="G131" s="2">
        <f t="shared" si="0"/>
        <v>850625.75</v>
      </c>
      <c r="H131" s="2">
        <f t="shared" si="1"/>
        <v>0.5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4793811</v>
      </c>
      <c r="D132" s="1">
        <f>'PR-RAS'!E136</f>
        <v>3357862.5</v>
      </c>
      <c r="E132" s="1">
        <v>0</v>
      </c>
      <c r="F132" s="1">
        <v>0</v>
      </c>
      <c r="G132" s="2">
        <f t="shared" si="0"/>
        <v>1507749.216</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70727106</v>
      </c>
      <c r="D134" s="1">
        <f>'PR-RAS'!E138</f>
        <v>72026953.980000004</v>
      </c>
      <c r="E134" s="1">
        <v>0</v>
      </c>
      <c r="F134" s="1">
        <v>0</v>
      </c>
      <c r="G134" s="2">
        <f t="shared" si="0"/>
        <v>28565874.856680002</v>
      </c>
      <c r="H134" s="2">
        <f t="shared" si="1"/>
        <v>1.9999995827674866E-2</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160435</v>
      </c>
      <c r="D135" s="1">
        <f>'PR-RAS'!E139</f>
        <v>461732.3</v>
      </c>
      <c r="E135" s="1">
        <v>0</v>
      </c>
      <c r="F135" s="1">
        <v>0</v>
      </c>
      <c r="G135" s="2">
        <f t="shared" si="0"/>
        <v>145242.54640000002</v>
      </c>
      <c r="H135" s="2">
        <f t="shared" si="1"/>
        <v>0.29999999998835847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160435</v>
      </c>
      <c r="D146" s="1">
        <f>'PR-RAS'!E150</f>
        <v>461732.3</v>
      </c>
      <c r="E146" s="1">
        <v>0</v>
      </c>
      <c r="F146" s="1">
        <v>0</v>
      </c>
      <c r="G146" s="2">
        <f t="shared" si="0"/>
        <v>157165.44200000001</v>
      </c>
      <c r="H146" s="2">
        <f t="shared" si="1"/>
        <v>0.29999999998835847</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108264570</v>
      </c>
      <c r="D147" s="1">
        <f>'PR-RAS'!E151</f>
        <v>111962195.67000002</v>
      </c>
      <c r="E147" s="1">
        <v>0</v>
      </c>
      <c r="F147" s="1">
        <v>0</v>
      </c>
      <c r="G147" s="2">
        <f t="shared" si="0"/>
        <v>48499588.355640002</v>
      </c>
      <c r="H147" s="2">
        <f t="shared" si="1"/>
        <v>0.32999998331069946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79622896</v>
      </c>
      <c r="D148" s="1">
        <f>'PR-RAS'!E152</f>
        <v>81158298.690000013</v>
      </c>
      <c r="E148" s="1">
        <v>0</v>
      </c>
      <c r="F148" s="1">
        <v>0</v>
      </c>
      <c r="G148" s="2">
        <f t="shared" si="0"/>
        <v>35565105.526859999</v>
      </c>
      <c r="H148" s="2">
        <f t="shared" si="1"/>
        <v>0.3099999874830246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67528286</v>
      </c>
      <c r="D149" s="1">
        <f>'PR-RAS'!E153</f>
        <v>68779550.840000004</v>
      </c>
      <c r="E149" s="1">
        <v>0</v>
      </c>
      <c r="F149" s="1">
        <v>0</v>
      </c>
      <c r="G149" s="2">
        <f t="shared" si="0"/>
        <v>30352933.376639999</v>
      </c>
      <c r="H149" s="2">
        <f t="shared" si="1"/>
        <v>0.15999999642372131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61043564</v>
      </c>
      <c r="D150" s="1">
        <f>'PR-RAS'!E154</f>
        <v>62614766.920000002</v>
      </c>
      <c r="E150" s="1">
        <v>0</v>
      </c>
      <c r="F150" s="1">
        <v>0</v>
      </c>
      <c r="G150" s="2">
        <f t="shared" si="0"/>
        <v>27754691.578159999</v>
      </c>
      <c r="H150" s="2">
        <f t="shared" si="1"/>
        <v>7.9999998211860657E-2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5660461</v>
      </c>
      <c r="D152" s="1">
        <f>'PR-RAS'!E156</f>
        <v>5720664.7400000002</v>
      </c>
      <c r="E152" s="1">
        <v>0</v>
      </c>
      <c r="F152" s="1">
        <v>0</v>
      </c>
      <c r="G152" s="2">
        <f t="shared" si="0"/>
        <v>2582370.3624800001</v>
      </c>
      <c r="H152" s="2">
        <f t="shared" si="1"/>
        <v>0.25999999977648258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824261</v>
      </c>
      <c r="D153" s="1">
        <f>'PR-RAS'!E157</f>
        <v>444119.18</v>
      </c>
      <c r="E153" s="1">
        <v>0</v>
      </c>
      <c r="F153" s="1">
        <v>0</v>
      </c>
      <c r="G153" s="2">
        <f t="shared" si="0"/>
        <v>260299.90271999998</v>
      </c>
      <c r="H153" s="2">
        <f t="shared" si="1"/>
        <v>0.17999999999301508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2330391</v>
      </c>
      <c r="D154" s="1">
        <f>'PR-RAS'!E158</f>
        <v>2433355.54</v>
      </c>
      <c r="E154" s="1">
        <v>0</v>
      </c>
      <c r="F154" s="1">
        <v>0</v>
      </c>
      <c r="G154" s="2">
        <f t="shared" si="0"/>
        <v>1101156.61824</v>
      </c>
      <c r="H154" s="2">
        <f t="shared" si="1"/>
        <v>0.4599999999627471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9764219</v>
      </c>
      <c r="D155" s="1">
        <f>'PR-RAS'!E159</f>
        <v>9945392.3100000005</v>
      </c>
      <c r="E155" s="1">
        <v>0</v>
      </c>
      <c r="F155" s="1">
        <v>0</v>
      </c>
      <c r="G155" s="2">
        <f t="shared" si="0"/>
        <v>4566870.55748</v>
      </c>
      <c r="H155" s="2">
        <f t="shared" si="1"/>
        <v>0.31000000052154064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9718750</v>
      </c>
      <c r="D157" s="1">
        <f>'PR-RAS'!E161</f>
        <v>9939421.9299999997</v>
      </c>
      <c r="E157" s="1">
        <v>0</v>
      </c>
      <c r="F157" s="1">
        <v>0</v>
      </c>
      <c r="G157" s="2">
        <f t="shared" si="0"/>
        <v>4617224.6421600003</v>
      </c>
      <c r="H157" s="2">
        <f t="shared" si="1"/>
        <v>7.0000000298023224E-2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45469</v>
      </c>
      <c r="D158" s="1">
        <f>'PR-RAS'!E162</f>
        <v>5970.38</v>
      </c>
      <c r="E158" s="1">
        <v>0</v>
      </c>
      <c r="F158" s="1">
        <v>0</v>
      </c>
      <c r="G158" s="2">
        <f t="shared" si="0"/>
        <v>9013.3323199999995</v>
      </c>
      <c r="H158" s="2">
        <f t="shared" si="1"/>
        <v>0.38000000000010914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27871077</v>
      </c>
      <c r="D159" s="1">
        <f>'PR-RAS'!E163</f>
        <v>30007569.779999997</v>
      </c>
      <c r="E159" s="1">
        <v>0</v>
      </c>
      <c r="F159" s="1">
        <v>0</v>
      </c>
      <c r="G159" s="2">
        <f t="shared" si="0"/>
        <v>13886022.21648</v>
      </c>
      <c r="H159" s="2">
        <f t="shared" si="1"/>
        <v>0.2200000025331974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2026732</v>
      </c>
      <c r="D160" s="1">
        <f>'PR-RAS'!E164</f>
        <v>2483385.12</v>
      </c>
      <c r="E160" s="1">
        <v>0</v>
      </c>
      <c r="F160" s="1">
        <v>0</v>
      </c>
      <c r="G160" s="2">
        <f t="shared" si="0"/>
        <v>1111966.85616</v>
      </c>
      <c r="H160" s="2">
        <f t="shared" si="1"/>
        <v>0.12000000011175871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70685</v>
      </c>
      <c r="D161" s="1">
        <f>'PR-RAS'!E165</f>
        <v>125207.6</v>
      </c>
      <c r="E161" s="1">
        <v>0</v>
      </c>
      <c r="F161" s="1">
        <v>0</v>
      </c>
      <c r="G161" s="2">
        <f t="shared" si="0"/>
        <v>51376.032000000007</v>
      </c>
      <c r="H161" s="2">
        <f t="shared" si="1"/>
        <v>0.39999999999417923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1872644</v>
      </c>
      <c r="D162" s="1">
        <f>'PR-RAS'!E166</f>
        <v>2178651.6800000002</v>
      </c>
      <c r="E162" s="1">
        <v>0</v>
      </c>
      <c r="F162" s="1">
        <v>0</v>
      </c>
      <c r="G162" s="2">
        <f t="shared" si="0"/>
        <v>1003021.5249600001</v>
      </c>
      <c r="H162" s="2">
        <f t="shared" si="1"/>
        <v>0.31999999983236194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83403</v>
      </c>
      <c r="D163" s="1">
        <f>'PR-RAS'!E167</f>
        <v>179525.84</v>
      </c>
      <c r="E163" s="1">
        <v>0</v>
      </c>
      <c r="F163" s="1">
        <v>0</v>
      </c>
      <c r="G163" s="2">
        <f t="shared" si="0"/>
        <v>71677.658160000006</v>
      </c>
      <c r="H163" s="2">
        <f t="shared" si="1"/>
        <v>0.16000000000349246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16339372</v>
      </c>
      <c r="D165" s="1">
        <f>'PR-RAS'!E169</f>
        <v>17287826.169999998</v>
      </c>
      <c r="E165" s="1">
        <v>0</v>
      </c>
      <c r="F165" s="1">
        <v>0</v>
      </c>
      <c r="G165" s="2">
        <f t="shared" si="0"/>
        <v>8350063.9917599997</v>
      </c>
      <c r="H165" s="2">
        <f t="shared" si="1"/>
        <v>0.16999999806284904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978260</v>
      </c>
      <c r="D166" s="1">
        <f>'PR-RAS'!E170</f>
        <v>931711.6</v>
      </c>
      <c r="E166" s="1">
        <v>0</v>
      </c>
      <c r="F166" s="1">
        <v>0</v>
      </c>
      <c r="G166" s="2">
        <f t="shared" si="0"/>
        <v>468877.72800000006</v>
      </c>
      <c r="H166" s="2">
        <f t="shared" si="1"/>
        <v>0.40000000002328306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13714514</v>
      </c>
      <c r="D167" s="1">
        <f>'PR-RAS'!E171</f>
        <v>13870888.720000001</v>
      </c>
      <c r="E167" s="1">
        <v>0</v>
      </c>
      <c r="F167" s="1">
        <v>0</v>
      </c>
      <c r="G167" s="2">
        <f t="shared" si="0"/>
        <v>6881744.37904</v>
      </c>
      <c r="H167" s="2">
        <f t="shared" si="1"/>
        <v>0.27999999932944775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1311529</v>
      </c>
      <c r="D168" s="1">
        <f>'PR-RAS'!E172</f>
        <v>2001697.08</v>
      </c>
      <c r="E168" s="1">
        <v>0</v>
      </c>
      <c r="F168" s="1">
        <v>0</v>
      </c>
      <c r="G168" s="2">
        <f t="shared" si="0"/>
        <v>887592.16772000003</v>
      </c>
      <c r="H168" s="2">
        <f t="shared" si="1"/>
        <v>8.0000000074505806E-2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238898</v>
      </c>
      <c r="D169" s="1">
        <f>'PR-RAS'!E173</f>
        <v>284109.69</v>
      </c>
      <c r="E169" s="1">
        <v>0</v>
      </c>
      <c r="F169" s="1">
        <v>0</v>
      </c>
      <c r="G169" s="2">
        <f t="shared" si="0"/>
        <v>135595.71984000001</v>
      </c>
      <c r="H169" s="2">
        <f t="shared" si="1"/>
        <v>0.30999999999767169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82829</v>
      </c>
      <c r="D170" s="1">
        <f>'PR-RAS'!E174</f>
        <v>187981.75</v>
      </c>
      <c r="E170" s="1">
        <v>0</v>
      </c>
      <c r="F170" s="1">
        <v>0</v>
      </c>
      <c r="G170" s="2">
        <f t="shared" si="0"/>
        <v>77535.93250000001</v>
      </c>
      <c r="H170" s="2">
        <f t="shared" si="1"/>
        <v>0.25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13342</v>
      </c>
      <c r="D172" s="1">
        <f>'PR-RAS'!E176</f>
        <v>11437.33</v>
      </c>
      <c r="E172" s="1">
        <v>0</v>
      </c>
      <c r="F172" s="1">
        <v>0</v>
      </c>
      <c r="G172" s="2">
        <f t="shared" si="0"/>
        <v>6193.0488600000008</v>
      </c>
      <c r="H172" s="2">
        <f t="shared" si="1"/>
        <v>0.32999999999992724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8514706</v>
      </c>
      <c r="D173" s="1">
        <f>'PR-RAS'!E177</f>
        <v>9189947.6400000006</v>
      </c>
      <c r="E173" s="1">
        <v>0</v>
      </c>
      <c r="F173" s="1">
        <v>0</v>
      </c>
      <c r="G173" s="2">
        <f t="shared" si="0"/>
        <v>4625871.4201600002</v>
      </c>
      <c r="H173" s="2">
        <f t="shared" si="1"/>
        <v>0.35999999940395355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226130</v>
      </c>
      <c r="D174" s="1">
        <f>'PR-RAS'!E178</f>
        <v>201176.88</v>
      </c>
      <c r="E174" s="1">
        <v>0</v>
      </c>
      <c r="F174" s="1">
        <v>0</v>
      </c>
      <c r="G174" s="2">
        <f t="shared" si="0"/>
        <v>108727.69047999999</v>
      </c>
      <c r="H174" s="2">
        <f t="shared" si="1"/>
        <v>0.11999999999534339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1721386</v>
      </c>
      <c r="D175" s="1">
        <f>'PR-RAS'!E179</f>
        <v>1949863.13</v>
      </c>
      <c r="E175" s="1">
        <v>0</v>
      </c>
      <c r="F175" s="1">
        <v>0</v>
      </c>
      <c r="G175" s="2">
        <f t="shared" si="0"/>
        <v>978073.5332399999</v>
      </c>
      <c r="H175" s="2">
        <f t="shared" si="1"/>
        <v>0.12999999988824129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40140</v>
      </c>
      <c r="D176" s="1">
        <f>'PR-RAS'!E180</f>
        <v>52090.87</v>
      </c>
      <c r="E176" s="1">
        <v>0</v>
      </c>
      <c r="F176" s="1">
        <v>0</v>
      </c>
      <c r="G176" s="2">
        <f t="shared" si="0"/>
        <v>25256.304499999998</v>
      </c>
      <c r="H176" s="2">
        <f t="shared" si="1"/>
        <v>0.12999999999738066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1119532</v>
      </c>
      <c r="D177" s="1">
        <f>'PR-RAS'!E181</f>
        <v>1006363.73</v>
      </c>
      <c r="E177" s="1">
        <v>0</v>
      </c>
      <c r="F177" s="1">
        <v>0</v>
      </c>
      <c r="G177" s="2">
        <f t="shared" si="0"/>
        <v>551277.66495999997</v>
      </c>
      <c r="H177" s="2">
        <f t="shared" si="1"/>
        <v>0.27000000001862645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87883</v>
      </c>
      <c r="D178" s="1">
        <f>'PR-RAS'!E182</f>
        <v>74119.100000000006</v>
      </c>
      <c r="E178" s="1">
        <v>0</v>
      </c>
      <c r="F178" s="1">
        <v>0</v>
      </c>
      <c r="G178" s="2">
        <f t="shared" si="0"/>
        <v>41793.452400000002</v>
      </c>
      <c r="H178" s="2">
        <f t="shared" si="1"/>
        <v>0.10000000000582077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142270</v>
      </c>
      <c r="D179" s="1">
        <f>'PR-RAS'!E183</f>
        <v>219857.35</v>
      </c>
      <c r="E179" s="1">
        <v>0</v>
      </c>
      <c r="F179" s="1">
        <v>0</v>
      </c>
      <c r="G179" s="2">
        <f t="shared" si="0"/>
        <v>103593.27659999998</v>
      </c>
      <c r="H179" s="2">
        <f t="shared" si="1"/>
        <v>0.35000000000582077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2184087</v>
      </c>
      <c r="D180" s="1">
        <f>'PR-RAS'!E184</f>
        <v>2577030.02</v>
      </c>
      <c r="E180" s="1">
        <v>0</v>
      </c>
      <c r="F180" s="1">
        <v>0</v>
      </c>
      <c r="G180" s="2">
        <f t="shared" si="0"/>
        <v>1313528.3201599999</v>
      </c>
      <c r="H180" s="2">
        <f t="shared" si="1"/>
        <v>2.0000000018626451E-2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1364505</v>
      </c>
      <c r="D181" s="1">
        <f>'PR-RAS'!E185</f>
        <v>1585541.49</v>
      </c>
      <c r="E181" s="1">
        <v>0</v>
      </c>
      <c r="F181" s="1">
        <v>0</v>
      </c>
      <c r="G181" s="2">
        <f t="shared" si="0"/>
        <v>816405.83640000003</v>
      </c>
      <c r="H181" s="2">
        <f t="shared" si="1"/>
        <v>0.48999999999068677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1628773</v>
      </c>
      <c r="D182" s="1">
        <f>'PR-RAS'!E186</f>
        <v>1523905.07</v>
      </c>
      <c r="E182" s="1">
        <v>0</v>
      </c>
      <c r="F182" s="1">
        <v>0</v>
      </c>
      <c r="G182" s="2">
        <f t="shared" si="0"/>
        <v>846461.5483400001</v>
      </c>
      <c r="H182" s="2">
        <f t="shared" si="1"/>
        <v>7.000000006519258E-2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143472</v>
      </c>
      <c r="D183" s="1">
        <f>'PR-RAS'!E187</f>
        <v>170032.33</v>
      </c>
      <c r="E183" s="1">
        <v>0</v>
      </c>
      <c r="F183" s="1">
        <v>0</v>
      </c>
      <c r="G183" s="2">
        <f t="shared" si="0"/>
        <v>88003.672119999988</v>
      </c>
      <c r="H183" s="2">
        <f t="shared" si="1"/>
        <v>0.32999999998719431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846795</v>
      </c>
      <c r="D184" s="1">
        <f>'PR-RAS'!E188</f>
        <v>876378.52</v>
      </c>
      <c r="E184" s="1">
        <v>0</v>
      </c>
      <c r="F184" s="1">
        <v>0</v>
      </c>
      <c r="G184" s="2">
        <f t="shared" si="0"/>
        <v>475718.02331999998</v>
      </c>
      <c r="H184" s="2">
        <f t="shared" si="1"/>
        <v>0.47999999998137355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93298</v>
      </c>
      <c r="D185" s="1">
        <f>'PR-RAS'!E189</f>
        <v>80857.8</v>
      </c>
      <c r="E185" s="1">
        <v>0</v>
      </c>
      <c r="F185" s="1">
        <v>0</v>
      </c>
      <c r="G185" s="2">
        <f t="shared" si="0"/>
        <v>46922.502399999998</v>
      </c>
      <c r="H185" s="2">
        <f t="shared" si="1"/>
        <v>0.19999999999708962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131734</v>
      </c>
      <c r="D186" s="1">
        <f>'PR-RAS'!E190</f>
        <v>131796.5</v>
      </c>
      <c r="E186" s="1">
        <v>0</v>
      </c>
      <c r="F186" s="1">
        <v>0</v>
      </c>
      <c r="G186" s="2">
        <f t="shared" si="0"/>
        <v>73135.494999999995</v>
      </c>
      <c r="H186" s="2">
        <f t="shared" si="1"/>
        <v>0.5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8472</v>
      </c>
      <c r="D187" s="1">
        <f>'PR-RAS'!E191</f>
        <v>11834.43</v>
      </c>
      <c r="E187" s="1">
        <v>0</v>
      </c>
      <c r="F187" s="1">
        <v>0</v>
      </c>
      <c r="G187" s="2">
        <f t="shared" si="0"/>
        <v>5978.1999599999999</v>
      </c>
      <c r="H187" s="2">
        <f t="shared" si="1"/>
        <v>0.43000000000029104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19004</v>
      </c>
      <c r="D188" s="1">
        <f>'PR-RAS'!E192</f>
        <v>21180</v>
      </c>
      <c r="E188" s="1">
        <v>0</v>
      </c>
      <c r="F188" s="1">
        <v>0</v>
      </c>
      <c r="G188" s="2">
        <f t="shared" si="0"/>
        <v>11475.067999999999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208566</v>
      </c>
      <c r="D189" s="1">
        <f>'PR-RAS'!E193</f>
        <v>193165.49</v>
      </c>
      <c r="E189" s="1">
        <v>0</v>
      </c>
      <c r="F189" s="1">
        <v>0</v>
      </c>
      <c r="G189" s="2">
        <f t="shared" si="0"/>
        <v>111840.63223999999</v>
      </c>
      <c r="H189" s="2">
        <f t="shared" si="1"/>
        <v>0.48999999999068677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347750</v>
      </c>
      <c r="D190" s="1">
        <f>'PR-RAS'!E194</f>
        <v>384704.49</v>
      </c>
      <c r="E190" s="1">
        <v>0</v>
      </c>
      <c r="F190" s="1">
        <v>0</v>
      </c>
      <c r="G190" s="2">
        <f t="shared" si="0"/>
        <v>211143.04722000001</v>
      </c>
      <c r="H190" s="2">
        <f t="shared" si="1"/>
        <v>0.48999999999068677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37971</v>
      </c>
      <c r="D191" s="1">
        <f>'PR-RAS'!E195</f>
        <v>52839.81</v>
      </c>
      <c r="E191" s="1">
        <v>0</v>
      </c>
      <c r="F191" s="1">
        <v>0</v>
      </c>
      <c r="G191" s="2">
        <f t="shared" si="0"/>
        <v>27293.6178</v>
      </c>
      <c r="H191" s="2">
        <f t="shared" si="1"/>
        <v>0.19000000000232831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770597</v>
      </c>
      <c r="D192" s="1">
        <f>'PR-RAS'!E196</f>
        <v>796327.2</v>
      </c>
      <c r="E192" s="1">
        <v>0</v>
      </c>
      <c r="F192" s="1">
        <v>0</v>
      </c>
      <c r="G192" s="2">
        <f t="shared" si="0"/>
        <v>451381.01740000001</v>
      </c>
      <c r="H192" s="2">
        <f t="shared" si="1"/>
        <v>0.19999999995343387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17811</v>
      </c>
      <c r="D198" s="1">
        <f>'PR-RAS'!E202</f>
        <v>0</v>
      </c>
      <c r="E198" s="1">
        <v>0</v>
      </c>
      <c r="F198" s="1">
        <v>0</v>
      </c>
      <c r="G198" s="2">
        <f t="shared" si="0"/>
        <v>3508.7670000000003</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17811</v>
      </c>
      <c r="D203" s="1">
        <f>'PR-RAS'!E207</f>
        <v>0</v>
      </c>
      <c r="E203" s="1">
        <v>0</v>
      </c>
      <c r="F203" s="1">
        <v>0</v>
      </c>
      <c r="G203" s="2">
        <f t="shared" si="0"/>
        <v>3597.8220000000001</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752786</v>
      </c>
      <c r="D206" s="1">
        <f>'PR-RAS'!E210</f>
        <v>796327.2</v>
      </c>
      <c r="E206" s="1">
        <v>0</v>
      </c>
      <c r="F206" s="1">
        <v>0</v>
      </c>
      <c r="G206" s="2">
        <f t="shared" si="0"/>
        <v>480815.28199999995</v>
      </c>
      <c r="H206" s="2">
        <f t="shared" si="1"/>
        <v>0.19999999995343387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65042</v>
      </c>
      <c r="D207" s="1">
        <f>'PR-RAS'!E211</f>
        <v>62255.33</v>
      </c>
      <c r="E207" s="1">
        <v>0</v>
      </c>
      <c r="F207" s="1">
        <v>0</v>
      </c>
      <c r="G207" s="2">
        <f t="shared" si="0"/>
        <v>39047.847959999999</v>
      </c>
      <c r="H207" s="2">
        <f t="shared" si="1"/>
        <v>0.33000000000174623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613795</v>
      </c>
      <c r="D209" s="1">
        <f>'PR-RAS'!E213</f>
        <v>734071.87</v>
      </c>
      <c r="E209" s="1">
        <v>0</v>
      </c>
      <c r="F209" s="1">
        <v>0</v>
      </c>
      <c r="G209" s="2">
        <f t="shared" si="0"/>
        <v>433043.25792</v>
      </c>
      <c r="H209" s="2">
        <f t="shared" si="1"/>
        <v>0.13000000000465661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73949</v>
      </c>
      <c r="D210" s="1">
        <f>'PR-RAS'!E214</f>
        <v>0</v>
      </c>
      <c r="E210" s="1">
        <v>0</v>
      </c>
      <c r="F210" s="1">
        <v>0</v>
      </c>
      <c r="G210" s="2">
        <f t="shared" si="0"/>
        <v>15455.340999999999</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108264570</v>
      </c>
      <c r="D285" s="1">
        <f>'PR-RAS'!E289</f>
        <v>111962195.67000002</v>
      </c>
      <c r="E285" s="1">
        <v>0</v>
      </c>
      <c r="F285" s="1">
        <v>0</v>
      </c>
      <c r="G285" s="2">
        <f t="shared" si="8"/>
        <v>94341665.020559996</v>
      </c>
      <c r="H285" s="2">
        <f t="shared" si="9"/>
        <v>0.32999998331069946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5843259</v>
      </c>
      <c r="D287" s="1">
        <f>'PR-RAS'!E291</f>
        <v>8751865.5300000161</v>
      </c>
      <c r="E287" s="1">
        <v>0</v>
      </c>
      <c r="F287" s="1">
        <v>0</v>
      </c>
      <c r="G287" s="2">
        <f t="shared" si="8"/>
        <v>6677239.1571600083</v>
      </c>
      <c r="H287" s="2">
        <f t="shared" si="9"/>
        <v>0.46999998390674591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57627832</v>
      </c>
      <c r="D289" s="1">
        <f>'PR-RAS'!E293</f>
        <v>68871016.969999999</v>
      </c>
      <c r="E289" s="1">
        <v>0</v>
      </c>
      <c r="F289" s="1">
        <v>0</v>
      </c>
      <c r="G289" s="2">
        <f t="shared" si="8"/>
        <v>56266521.390719995</v>
      </c>
      <c r="H289" s="2">
        <f t="shared" si="9"/>
        <v>3.0000001192092896E-2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1998315</v>
      </c>
      <c r="D290" s="1">
        <f>'PR-RAS'!E294</f>
        <v>2060739.89</v>
      </c>
      <c r="E290" s="1">
        <v>0</v>
      </c>
      <c r="F290" s="1">
        <v>0</v>
      </c>
      <c r="G290" s="2">
        <f t="shared" si="8"/>
        <v>1768620.6914199996</v>
      </c>
      <c r="H290" s="2">
        <f t="shared" si="9"/>
        <v>0.11000000010244548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267357</v>
      </c>
      <c r="D291" s="1">
        <f>'PR-RAS'!E295</f>
        <v>125238.97</v>
      </c>
      <c r="E291" s="1">
        <v>0</v>
      </c>
      <c r="F291" s="1">
        <v>0</v>
      </c>
      <c r="G291" s="2">
        <f t="shared" si="8"/>
        <v>150172.13259999998</v>
      </c>
      <c r="H291" s="2">
        <f t="shared" si="9"/>
        <v>2.9999999998835847E-2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589586</v>
      </c>
      <c r="D292" s="1">
        <f>'PR-RAS'!E296</f>
        <v>739085.34</v>
      </c>
      <c r="E292" s="1">
        <v>0</v>
      </c>
      <c r="F292" s="1">
        <v>0</v>
      </c>
      <c r="G292" s="2">
        <f t="shared" si="8"/>
        <v>601717.19387999992</v>
      </c>
      <c r="H292" s="2">
        <f t="shared" si="9"/>
        <v>0.33999999996740371</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4921</v>
      </c>
      <c r="D293" s="1">
        <f>'PR-RAS'!E298</f>
        <v>1718.77</v>
      </c>
      <c r="E293" s="1">
        <v>0</v>
      </c>
      <c r="F293" s="1">
        <v>0</v>
      </c>
      <c r="G293" s="2">
        <f t="shared" si="8"/>
        <v>2440.6936800000003</v>
      </c>
      <c r="H293" s="2">
        <f t="shared" si="9"/>
        <v>0.23000000000001819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4921</v>
      </c>
      <c r="D306" s="1">
        <f>'PR-RAS'!E311</f>
        <v>1718.77</v>
      </c>
      <c r="E306" s="1">
        <v>0</v>
      </c>
      <c r="F306" s="1">
        <v>0</v>
      </c>
      <c r="G306" s="2">
        <f t="shared" si="8"/>
        <v>2549.3547000000003</v>
      </c>
      <c r="H306" s="2">
        <f t="shared" si="9"/>
        <v>0.23000000000001819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4921</v>
      </c>
      <c r="D307" s="1">
        <f>'PR-RAS'!E312</f>
        <v>1718.77</v>
      </c>
      <c r="E307" s="1">
        <v>0</v>
      </c>
      <c r="F307" s="1">
        <v>0</v>
      </c>
      <c r="G307" s="2">
        <f t="shared" si="8"/>
        <v>2557.71324</v>
      </c>
      <c r="H307" s="2">
        <f t="shared" si="9"/>
        <v>0.23000000000001819</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4921</v>
      </c>
      <c r="D308" s="1">
        <f>'PR-RAS'!E313</f>
        <v>1718.77</v>
      </c>
      <c r="E308" s="1">
        <v>0</v>
      </c>
      <c r="F308" s="1">
        <v>0</v>
      </c>
      <c r="G308" s="2">
        <f t="shared" si="8"/>
        <v>2566.0717800000002</v>
      </c>
      <c r="H308" s="2">
        <f t="shared" si="9"/>
        <v>0.23000000000001819</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5535675</v>
      </c>
      <c r="D345" s="1">
        <f>'PR-RAS'!E350</f>
        <v>4720854.5199999996</v>
      </c>
      <c r="E345" s="1">
        <v>0</v>
      </c>
      <c r="F345" s="1">
        <v>0</v>
      </c>
      <c r="G345" s="2">
        <f t="shared" si="8"/>
        <v>5152220.1097599994</v>
      </c>
      <c r="H345" s="2">
        <f t="shared" si="9"/>
        <v>0.48000000044703484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43298</v>
      </c>
      <c r="D346" s="1">
        <f>'PR-RAS'!E351</f>
        <v>301098</v>
      </c>
      <c r="E346" s="1">
        <v>0</v>
      </c>
      <c r="F346" s="1">
        <v>0</v>
      </c>
      <c r="G346" s="2">
        <f t="shared" si="8"/>
        <v>222695.43</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43298</v>
      </c>
      <c r="D351" s="1">
        <f>'PR-RAS'!E356</f>
        <v>301098</v>
      </c>
      <c r="E351" s="1">
        <v>0</v>
      </c>
      <c r="F351" s="1">
        <v>0</v>
      </c>
      <c r="G351" s="2">
        <f t="shared" si="8"/>
        <v>225922.9</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43298</v>
      </c>
      <c r="D354" s="1">
        <f>'PR-RAS'!E359</f>
        <v>301098</v>
      </c>
      <c r="E354" s="1">
        <v>0</v>
      </c>
      <c r="F354" s="1">
        <v>0</v>
      </c>
      <c r="G354" s="2">
        <f t="shared" si="8"/>
        <v>227859.38199999998</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5392883</v>
      </c>
      <c r="D358" s="1">
        <f>'PR-RAS'!E363</f>
        <v>4174381.52</v>
      </c>
      <c r="E358" s="1">
        <v>0</v>
      </c>
      <c r="F358" s="1">
        <v>0</v>
      </c>
      <c r="G358" s="2">
        <f t="shared" si="8"/>
        <v>4905767.6362799993</v>
      </c>
      <c r="H358" s="2">
        <f t="shared" si="9"/>
        <v>0.47999999998137355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5310399</v>
      </c>
      <c r="D364" s="1">
        <f>'PR-RAS'!E369</f>
        <v>4132381.52</v>
      </c>
      <c r="E364" s="1">
        <v>0</v>
      </c>
      <c r="F364" s="1">
        <v>0</v>
      </c>
      <c r="G364" s="2">
        <f t="shared" si="8"/>
        <v>4927783.8205199996</v>
      </c>
      <c r="H364" s="2">
        <f t="shared" si="9"/>
        <v>0.47999999998137355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209983</v>
      </c>
      <c r="D365" s="1">
        <f>'PR-RAS'!E370</f>
        <v>209955.03</v>
      </c>
      <c r="E365" s="1">
        <v>0</v>
      </c>
      <c r="F365" s="1">
        <v>0</v>
      </c>
      <c r="G365" s="2">
        <f t="shared" si="8"/>
        <v>229281.07384000003</v>
      </c>
      <c r="H365" s="2">
        <f t="shared" si="9"/>
        <v>2.9999999998835847E-2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642898</v>
      </c>
      <c r="E366" s="1">
        <v>0</v>
      </c>
      <c r="F366" s="1">
        <v>0</v>
      </c>
      <c r="G366" s="2">
        <f t="shared" si="8"/>
        <v>469315.54</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247789</v>
      </c>
      <c r="D367" s="1">
        <f>'PR-RAS'!E372</f>
        <v>205125</v>
      </c>
      <c r="E367" s="1">
        <v>0</v>
      </c>
      <c r="F367" s="1">
        <v>0</v>
      </c>
      <c r="G367" s="2">
        <f t="shared" si="8"/>
        <v>240842.274</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4634726</v>
      </c>
      <c r="D368" s="1">
        <f>'PR-RAS'!E373</f>
        <v>2480521.0099999998</v>
      </c>
      <c r="E368" s="1">
        <v>0</v>
      </c>
      <c r="F368" s="1">
        <v>0</v>
      </c>
      <c r="G368" s="2">
        <f t="shared" si="8"/>
        <v>3521646.8633399997</v>
      </c>
      <c r="H368" s="2">
        <f t="shared" si="9"/>
        <v>9.9999997764825821E-3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23438</v>
      </c>
      <c r="D369" s="1">
        <f>'PR-RAS'!E374</f>
        <v>0</v>
      </c>
      <c r="E369" s="1">
        <v>0</v>
      </c>
      <c r="F369" s="1">
        <v>0</v>
      </c>
      <c r="G369" s="2">
        <f t="shared" si="8"/>
        <v>8625.1839999999993</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194463</v>
      </c>
      <c r="D371" s="1">
        <f>'PR-RAS'!E376</f>
        <v>593882.48</v>
      </c>
      <c r="E371" s="1">
        <v>0</v>
      </c>
      <c r="F371" s="1">
        <v>0</v>
      </c>
      <c r="G371" s="2">
        <f t="shared" si="8"/>
        <v>511424.34519999998</v>
      </c>
      <c r="H371" s="2">
        <f t="shared" si="9"/>
        <v>0.47999999998137355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82484</v>
      </c>
      <c r="D386" s="1">
        <f>'PR-RAS'!E391</f>
        <v>42000</v>
      </c>
      <c r="E386" s="1">
        <v>0</v>
      </c>
      <c r="F386" s="1">
        <v>0</v>
      </c>
      <c r="G386" s="2">
        <f t="shared" si="8"/>
        <v>64096.340000000004</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82484</v>
      </c>
      <c r="D390" s="1">
        <f>'PR-RAS'!E395</f>
        <v>42000</v>
      </c>
      <c r="E390" s="1">
        <v>0</v>
      </c>
      <c r="F390" s="1">
        <v>0</v>
      </c>
      <c r="G390" s="2">
        <f t="shared" si="8"/>
        <v>64762.276000000005</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99494</v>
      </c>
      <c r="D397" s="1">
        <f>'PR-RAS'!E402</f>
        <v>245375</v>
      </c>
      <c r="E397" s="1">
        <v>0</v>
      </c>
      <c r="F397" s="1">
        <v>0</v>
      </c>
      <c r="G397" s="2">
        <f t="shared" si="8"/>
        <v>233736.62400000001</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99494</v>
      </c>
      <c r="D398" s="1">
        <f>'PR-RAS'!E403</f>
        <v>0</v>
      </c>
      <c r="E398" s="1">
        <v>0</v>
      </c>
      <c r="F398" s="1">
        <v>0</v>
      </c>
      <c r="G398" s="2">
        <f t="shared" si="8"/>
        <v>39499.118000000002</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245375</v>
      </c>
      <c r="E399" s="1">
        <v>0</v>
      </c>
      <c r="F399" s="1">
        <v>0</v>
      </c>
      <c r="G399" s="2">
        <f t="shared" si="8"/>
        <v>195318.5</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5530754</v>
      </c>
      <c r="D403" s="1">
        <f>'PR-RAS'!E408</f>
        <v>4719135.75</v>
      </c>
      <c r="E403" s="1">
        <v>0</v>
      </c>
      <c r="F403" s="1">
        <v>0</v>
      </c>
      <c r="G403" s="2">
        <f t="shared" si="8"/>
        <v>6017548.2510000002</v>
      </c>
      <c r="H403" s="2">
        <f t="shared" si="9"/>
        <v>0.25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51289</v>
      </c>
      <c r="D406" s="1">
        <f>'PR-RAS'!E411</f>
        <v>45871.47</v>
      </c>
      <c r="E406" s="1">
        <v>0</v>
      </c>
      <c r="F406" s="1">
        <v>0</v>
      </c>
      <c r="G406" s="2">
        <f t="shared" si="8"/>
        <v>57927.935700000002</v>
      </c>
      <c r="H406" s="2">
        <f t="shared" si="9"/>
        <v>0.47000000000116415</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102426232</v>
      </c>
      <c r="D407" s="1">
        <f>'PR-RAS'!E412</f>
        <v>103212048.91</v>
      </c>
      <c r="E407" s="1">
        <v>0</v>
      </c>
      <c r="F407" s="1">
        <v>0</v>
      </c>
      <c r="G407" s="2">
        <f t="shared" si="8"/>
        <v>125393233.90692</v>
      </c>
      <c r="H407" s="2">
        <f t="shared" si="9"/>
        <v>9.0000003576278687E-2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113800245</v>
      </c>
      <c r="D408" s="1">
        <f>'PR-RAS'!E413</f>
        <v>116683050.19000001</v>
      </c>
      <c r="E408" s="1">
        <v>0</v>
      </c>
      <c r="F408" s="1">
        <v>0</v>
      </c>
      <c r="G408" s="2">
        <f t="shared" si="8"/>
        <v>141296702.56965998</v>
      </c>
      <c r="H408" s="2">
        <f t="shared" si="9"/>
        <v>0.1900000125169754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11374013</v>
      </c>
      <c r="D410" s="1">
        <f>'PR-RAS'!E415</f>
        <v>13471001.280000016</v>
      </c>
      <c r="E410" s="1">
        <v>0</v>
      </c>
      <c r="F410" s="1">
        <v>0</v>
      </c>
      <c r="G410" s="2">
        <f t="shared" si="8"/>
        <v>15671250.364040012</v>
      </c>
      <c r="H410" s="2">
        <f t="shared" si="9"/>
        <v>0.28000001609325409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57627832</v>
      </c>
      <c r="D412" s="1">
        <f>'PR-RAS'!E417</f>
        <v>68871016.969999999</v>
      </c>
      <c r="E412" s="1">
        <v>0</v>
      </c>
      <c r="F412" s="1">
        <v>0</v>
      </c>
      <c r="G412" s="2">
        <f t="shared" si="8"/>
        <v>80297014.901339993</v>
      </c>
      <c r="H412" s="2">
        <f t="shared" si="9"/>
        <v>3.0000001192092896E-2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2049604</v>
      </c>
      <c r="D413" s="1">
        <f>'PR-RAS'!E418</f>
        <v>2106611.36</v>
      </c>
      <c r="E413" s="1">
        <v>0</v>
      </c>
      <c r="F413" s="1">
        <v>0</v>
      </c>
      <c r="G413" s="2">
        <f t="shared" si="8"/>
        <v>2580284.6086399998</v>
      </c>
      <c r="H413" s="2">
        <f t="shared" si="9"/>
        <v>0.35999999986961484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1100000</v>
      </c>
      <c r="D522" s="1">
        <f>'PR-RAS'!E528</f>
        <v>0</v>
      </c>
      <c r="E522" s="1">
        <v>0</v>
      </c>
      <c r="F522" s="1">
        <v>0</v>
      </c>
      <c r="G522" s="2">
        <f t="shared" ref="G522:G809" si="10">(B522/1000)*(C522*1+D522*2)</f>
        <v>573100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1100000</v>
      </c>
      <c r="D587" s="1">
        <f>'PR-RAS'!E593</f>
        <v>0</v>
      </c>
      <c r="E587" s="1">
        <v>0</v>
      </c>
      <c r="F587" s="1">
        <v>0</v>
      </c>
      <c r="G587" s="2">
        <f t="shared" si="10"/>
        <v>644600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1100000</v>
      </c>
      <c r="D597" s="1">
        <f>'PR-RAS'!E603</f>
        <v>0</v>
      </c>
      <c r="E597" s="1">
        <v>0</v>
      </c>
      <c r="F597" s="1">
        <v>0</v>
      </c>
      <c r="G597" s="2">
        <f t="shared" si="10"/>
        <v>655600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1100000</v>
      </c>
      <c r="D598" s="1">
        <f>'PR-RAS'!E604</f>
        <v>0</v>
      </c>
      <c r="E598" s="1">
        <v>0</v>
      </c>
      <c r="F598" s="1">
        <v>0</v>
      </c>
      <c r="G598" s="2">
        <f t="shared" si="10"/>
        <v>656700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1100000</v>
      </c>
      <c r="D630" s="1">
        <f>'PR-RAS'!E636</f>
        <v>0</v>
      </c>
      <c r="E630" s="1">
        <v>0</v>
      </c>
      <c r="F630" s="1">
        <v>0</v>
      </c>
      <c r="G630" s="2">
        <f t="shared" si="10"/>
        <v>691900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1100000</v>
      </c>
      <c r="D631" s="1">
        <f>'PR-RAS'!E637</f>
        <v>0</v>
      </c>
      <c r="E631" s="1">
        <v>0</v>
      </c>
      <c r="F631" s="1">
        <v>0</v>
      </c>
      <c r="G631" s="2">
        <f t="shared" si="10"/>
        <v>693000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102426232</v>
      </c>
      <c r="D633" s="1">
        <f>'PR-RAS'!E639</f>
        <v>103212048.91</v>
      </c>
      <c r="E633" s="1">
        <v>0</v>
      </c>
      <c r="F633" s="1">
        <v>0</v>
      </c>
      <c r="G633" s="2">
        <f t="shared" si="10"/>
        <v>195193408.44624001</v>
      </c>
      <c r="H633" s="2">
        <f t="shared" si="11"/>
        <v>9.0000003576278687E-2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114900245</v>
      </c>
      <c r="D634" s="1">
        <f>'PR-RAS'!E640</f>
        <v>116683050.19000001</v>
      </c>
      <c r="E634" s="1">
        <v>0</v>
      </c>
      <c r="F634" s="1">
        <v>0</v>
      </c>
      <c r="G634" s="2">
        <f t="shared" si="10"/>
        <v>220452596.62553999</v>
      </c>
      <c r="H634" s="2">
        <f t="shared" si="11"/>
        <v>0.1900000125169754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12474013</v>
      </c>
      <c r="D636" s="1">
        <f>'PR-RAS'!E642</f>
        <v>13471001.280000016</v>
      </c>
      <c r="E636" s="1">
        <v>0</v>
      </c>
      <c r="F636" s="1">
        <v>0</v>
      </c>
      <c r="G636" s="2">
        <f t="shared" si="10"/>
        <v>25029169.88060002</v>
      </c>
      <c r="H636" s="2">
        <f t="shared" si="11"/>
        <v>0.28000001609325409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56527832</v>
      </c>
      <c r="D638" s="1">
        <f>'PR-RAS'!E644</f>
        <v>68871016.969999999</v>
      </c>
      <c r="E638" s="1">
        <v>0</v>
      </c>
      <c r="F638" s="1">
        <v>0</v>
      </c>
      <c r="G638" s="2">
        <f t="shared" si="10"/>
        <v>123749904.60378</v>
      </c>
      <c r="H638" s="2">
        <f t="shared" si="11"/>
        <v>3.0000001192092896E-2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69001845</v>
      </c>
      <c r="D640" s="1">
        <f>'PR-RAS'!E646</f>
        <v>82342018.250000015</v>
      </c>
      <c r="E640" s="1">
        <v>0</v>
      </c>
      <c r="F640" s="1">
        <v>0</v>
      </c>
      <c r="G640" s="2">
        <f t="shared" si="10"/>
        <v>149325278.27850002</v>
      </c>
      <c r="H640" s="2">
        <f t="shared" si="11"/>
        <v>0.25000001490116119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179206</v>
      </c>
      <c r="D642" s="1">
        <f>'PR-RAS'!E649</f>
        <v>216580.43</v>
      </c>
      <c r="E642" s="1">
        <v>0</v>
      </c>
      <c r="F642" s="1">
        <v>0</v>
      </c>
      <c r="G642" s="2">
        <f t="shared" si="10"/>
        <v>392527.15726000001</v>
      </c>
      <c r="H642" s="2">
        <f t="shared" si="11"/>
        <v>0.42999999999301508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122764607</v>
      </c>
      <c r="D643" s="1">
        <f>'PR-RAS'!E650</f>
        <v>121090903.52</v>
      </c>
      <c r="E643" s="1">
        <v>0</v>
      </c>
      <c r="F643" s="1">
        <v>0</v>
      </c>
      <c r="G643" s="2">
        <f t="shared" si="10"/>
        <v>234295597.81367999</v>
      </c>
      <c r="H643" s="2">
        <f t="shared" si="11"/>
        <v>0.48000000417232513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122727233</v>
      </c>
      <c r="D644" s="1">
        <f>'PR-RAS'!E651</f>
        <v>121132653.43000001</v>
      </c>
      <c r="E644" s="1">
        <v>0</v>
      </c>
      <c r="F644" s="1">
        <v>0</v>
      </c>
      <c r="G644" s="2">
        <f t="shared" si="10"/>
        <v>234690203.12998003</v>
      </c>
      <c r="H644" s="2">
        <f t="shared" si="11"/>
        <v>0.43000000715255737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216580</v>
      </c>
      <c r="D645" s="1">
        <f>'PR-RAS'!E652</f>
        <v>174830.51999999583</v>
      </c>
      <c r="E645" s="1">
        <v>0</v>
      </c>
      <c r="F645" s="1">
        <v>0</v>
      </c>
      <c r="G645" s="2">
        <f t="shared" si="10"/>
        <v>364659.22975999466</v>
      </c>
      <c r="H645" s="2">
        <f t="shared" si="11"/>
        <v>0.48000000417232513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452</v>
      </c>
      <c r="D647" s="1">
        <f>'PR-RAS'!E654</f>
        <v>455</v>
      </c>
      <c r="E647" s="1">
        <v>0</v>
      </c>
      <c r="F647" s="1">
        <v>0</v>
      </c>
      <c r="G647" s="2">
        <f t="shared" si="10"/>
        <v>879.85199999999998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445</v>
      </c>
      <c r="D649" s="1">
        <f>'PR-RAS'!E656</f>
        <v>454</v>
      </c>
      <c r="E649" s="1">
        <v>0</v>
      </c>
      <c r="F649" s="1">
        <v>0</v>
      </c>
      <c r="G649" s="2">
        <f t="shared" si="10"/>
        <v>876.74400000000003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1796791</v>
      </c>
      <c r="D662" s="1">
        <f>'PR-RAS'!E669</f>
        <v>1397908.91</v>
      </c>
      <c r="E662" s="1">
        <v>0</v>
      </c>
      <c r="F662" s="1">
        <v>0</v>
      </c>
      <c r="G662" s="2">
        <f t="shared" si="10"/>
        <v>3035714.4300200003</v>
      </c>
      <c r="H662" s="2">
        <f t="shared" si="11"/>
        <v>9.0000000083819032E-2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11289970</v>
      </c>
      <c r="D668" s="1">
        <f>'PR-RAS'!E675</f>
        <v>12016327.98</v>
      </c>
      <c r="E668" s="1">
        <v>0</v>
      </c>
      <c r="F668" s="1">
        <v>0</v>
      </c>
      <c r="G668" s="2">
        <f t="shared" si="10"/>
        <v>23560191.515320003</v>
      </c>
      <c r="H668" s="2">
        <f t="shared" si="11"/>
        <v>1.9999999552965164E-2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153262</v>
      </c>
      <c r="D671" s="1">
        <f>'PR-RAS'!E678</f>
        <v>167865.28</v>
      </c>
      <c r="E671" s="1">
        <v>0</v>
      </c>
      <c r="F671" s="1">
        <v>0</v>
      </c>
      <c r="G671" s="2">
        <f t="shared" si="10"/>
        <v>327625.01520000002</v>
      </c>
      <c r="H671" s="2">
        <f t="shared" si="11"/>
        <v>0.27999999999883585</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537524</v>
      </c>
      <c r="D690" s="1">
        <f>'PR-RAS'!E697</f>
        <v>95697.52</v>
      </c>
      <c r="E690" s="1">
        <v>0</v>
      </c>
      <c r="F690" s="1">
        <v>0</v>
      </c>
      <c r="G690" s="2">
        <f t="shared" si="10"/>
        <v>502225.21856000001</v>
      </c>
      <c r="H690" s="2">
        <f t="shared" si="11"/>
        <v>0.47999999999592546</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8256687</v>
      </c>
      <c r="D703" s="1">
        <f>'PR-RAS'!E710</f>
        <v>9262269.2699999996</v>
      </c>
      <c r="E703" s="1">
        <v>0</v>
      </c>
      <c r="F703" s="1">
        <v>0</v>
      </c>
      <c r="G703" s="2">
        <f t="shared" si="10"/>
        <v>18800420.329079997</v>
      </c>
      <c r="H703" s="2">
        <f t="shared" si="11"/>
        <v>0.26999999955296516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256649</v>
      </c>
      <c r="D709" s="1">
        <f>'PR-RAS'!E716</f>
        <v>118182.11</v>
      </c>
      <c r="E709" s="1">
        <v>0</v>
      </c>
      <c r="F709" s="1">
        <v>0</v>
      </c>
      <c r="G709" s="2">
        <f t="shared" si="10"/>
        <v>349053.35975999996</v>
      </c>
      <c r="H709" s="2">
        <f t="shared" si="11"/>
        <v>0.11000000000058208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220102</v>
      </c>
      <c r="D710" s="1">
        <f>'PR-RAS'!E717</f>
        <v>235284.92</v>
      </c>
      <c r="E710" s="1">
        <v>0</v>
      </c>
      <c r="F710" s="1">
        <v>0</v>
      </c>
      <c r="G710" s="2">
        <f t="shared" si="10"/>
        <v>489686.33456000005</v>
      </c>
      <c r="H710" s="2">
        <f t="shared" si="11"/>
        <v>7.9999999987194315E-2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1478546</v>
      </c>
      <c r="D711" s="1">
        <f>'PR-RAS'!E718</f>
        <v>1853053.48</v>
      </c>
      <c r="E711" s="1">
        <v>0</v>
      </c>
      <c r="F711" s="1">
        <v>0</v>
      </c>
      <c r="G711" s="2">
        <f t="shared" si="10"/>
        <v>3681103.6015999997</v>
      </c>
      <c r="H711" s="2">
        <f t="shared" si="11"/>
        <v>0.47999999998137355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16850</v>
      </c>
      <c r="D713" s="1">
        <f>'PR-RAS'!E720</f>
        <v>20945</v>
      </c>
      <c r="E713" s="1">
        <v>0</v>
      </c>
      <c r="F713" s="1">
        <v>0</v>
      </c>
      <c r="G713" s="2">
        <f t="shared" si="10"/>
        <v>41822.879999999997</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32372</v>
      </c>
      <c r="D714" s="1">
        <f>'PR-RAS'!E721</f>
        <v>0</v>
      </c>
      <c r="E714" s="1">
        <v>0</v>
      </c>
      <c r="F714" s="1">
        <v>0</v>
      </c>
      <c r="G714" s="2">
        <f t="shared" si="10"/>
        <v>23081.235999999997</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1764965</v>
      </c>
      <c r="D715" s="1">
        <f>'PR-RAS'!E722</f>
        <v>2157022.52</v>
      </c>
      <c r="E715" s="1">
        <v>0</v>
      </c>
      <c r="F715" s="1">
        <v>0</v>
      </c>
      <c r="G715" s="2">
        <f t="shared" si="10"/>
        <v>4340413.1685600001</v>
      </c>
      <c r="H715" s="2">
        <f t="shared" si="11"/>
        <v>0.47999999998137355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93298</v>
      </c>
      <c r="D718" s="1">
        <f>'PR-RAS'!E725</f>
        <v>80857.8</v>
      </c>
      <c r="E718" s="1">
        <v>0</v>
      </c>
      <c r="F718" s="1">
        <v>0</v>
      </c>
      <c r="G718" s="2">
        <f t="shared" si="10"/>
        <v>182844.7512</v>
      </c>
      <c r="H718" s="2">
        <f t="shared" si="11"/>
        <v>0.19999999999708962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111138</v>
      </c>
      <c r="D719" s="1">
        <f>'PR-RAS'!E726</f>
        <v>111137.87</v>
      </c>
      <c r="E719" s="1">
        <v>0</v>
      </c>
      <c r="F719" s="1">
        <v>0</v>
      </c>
      <c r="G719" s="2">
        <f t="shared" si="10"/>
        <v>239391.06531999999</v>
      </c>
      <c r="H719" s="2">
        <f t="shared" si="11"/>
        <v>0.13000000000465661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50269920</v>
      </c>
      <c r="D984" s="6">
        <f>BILANCA!E6</f>
        <v>49093858.210000001</v>
      </c>
      <c r="E984" s="6">
        <v>0</v>
      </c>
      <c r="F984" s="6">
        <v>0</v>
      </c>
      <c r="G984" s="7">
        <f t="shared" ref="G984:G1241" si="22">B984/1000*C984+B984/500*D984</f>
        <v>148457.63642</v>
      </c>
      <c r="H984" s="7">
        <f t="shared" si="19"/>
        <v>0.21000000089406967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47906047</v>
      </c>
      <c r="D985" s="1">
        <f>BILANCA!E7</f>
        <v>46583663.18</v>
      </c>
      <c r="E985" s="1">
        <v>0</v>
      </c>
      <c r="F985" s="1">
        <v>0</v>
      </c>
      <c r="G985" s="2">
        <f t="shared" si="22"/>
        <v>282146.74672</v>
      </c>
      <c r="H985" s="2">
        <f t="shared" si="19"/>
        <v>0.17999999970197678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5598160</v>
      </c>
      <c r="D986" s="1">
        <f>BILANCA!E8</f>
        <v>5899257.5999999996</v>
      </c>
      <c r="E986" s="1">
        <v>0</v>
      </c>
      <c r="F986" s="1">
        <v>0</v>
      </c>
      <c r="G986" s="2">
        <f t="shared" si="22"/>
        <v>52190.025599999994</v>
      </c>
      <c r="H986" s="2">
        <f t="shared" si="19"/>
        <v>0.40000000037252903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5036735</v>
      </c>
      <c r="D987" s="1">
        <f>BILANCA!E9</f>
        <v>5036734.84</v>
      </c>
      <c r="E987" s="1">
        <v>0</v>
      </c>
      <c r="F987" s="1">
        <v>0</v>
      </c>
      <c r="G987" s="2">
        <f t="shared" si="22"/>
        <v>60440.818719999996</v>
      </c>
      <c r="H987" s="2">
        <f t="shared" si="19"/>
        <v>0.16000000014901161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561425</v>
      </c>
      <c r="D988" s="1">
        <f>BILANCA!E10</f>
        <v>862522.76</v>
      </c>
      <c r="E988" s="1">
        <v>0</v>
      </c>
      <c r="F988" s="1">
        <v>0</v>
      </c>
      <c r="G988" s="2">
        <f t="shared" si="22"/>
        <v>11432.3526</v>
      </c>
      <c r="H988" s="2">
        <f t="shared" si="19"/>
        <v>0.23999999999068677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40888181</v>
      </c>
      <c r="D990" s="1">
        <f>BILANCA!E12</f>
        <v>39335542.229999997</v>
      </c>
      <c r="E990" s="1">
        <v>0</v>
      </c>
      <c r="F990" s="1">
        <v>0</v>
      </c>
      <c r="G990" s="2">
        <f t="shared" si="22"/>
        <v>836914.85821999994</v>
      </c>
      <c r="H990" s="2">
        <f t="shared" si="19"/>
        <v>0.22999999672174454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25235175</v>
      </c>
      <c r="D991" s="1">
        <f>BILANCA!E13</f>
        <v>24696582.720000003</v>
      </c>
      <c r="E991" s="1">
        <v>0</v>
      </c>
      <c r="F991" s="1">
        <v>0</v>
      </c>
      <c r="G991" s="2">
        <f t="shared" si="22"/>
        <v>597026.72352</v>
      </c>
      <c r="H991" s="2">
        <f t="shared" si="19"/>
        <v>0.2799999974668026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421190</v>
      </c>
      <c r="D992" s="1">
        <f>BILANCA!E14</f>
        <v>421190.55</v>
      </c>
      <c r="E992" s="1">
        <v>0</v>
      </c>
      <c r="F992" s="1">
        <v>0</v>
      </c>
      <c r="G992" s="2">
        <f t="shared" si="22"/>
        <v>11372.139899999998</v>
      </c>
      <c r="H992" s="2">
        <f t="shared" si="19"/>
        <v>0.45000000001164153</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35832752</v>
      </c>
      <c r="D993" s="1">
        <f>BILANCA!E15</f>
        <v>35832752.140000001</v>
      </c>
      <c r="E993" s="1">
        <v>0</v>
      </c>
      <c r="F993" s="1">
        <v>0</v>
      </c>
      <c r="G993" s="2">
        <f t="shared" si="22"/>
        <v>1074982.5628</v>
      </c>
      <c r="H993" s="2">
        <f t="shared" si="19"/>
        <v>0.14000000059604645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1439597</v>
      </c>
      <c r="D994" s="1">
        <f>BILANCA!E16</f>
        <v>1439596.57</v>
      </c>
      <c r="E994" s="1">
        <v>0</v>
      </c>
      <c r="F994" s="1">
        <v>0</v>
      </c>
      <c r="G994" s="2">
        <f t="shared" si="22"/>
        <v>47506.69154</v>
      </c>
      <c r="H994" s="2">
        <f t="shared" si="19"/>
        <v>0.42999999993480742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2168674</v>
      </c>
      <c r="D995" s="1">
        <f>BILANCA!E17</f>
        <v>2168673.66</v>
      </c>
      <c r="E995" s="1">
        <v>0</v>
      </c>
      <c r="F995" s="1">
        <v>0</v>
      </c>
      <c r="G995" s="2">
        <f t="shared" si="22"/>
        <v>78072.255839999998</v>
      </c>
      <c r="H995" s="2">
        <f t="shared" si="19"/>
        <v>0.33999999985098839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14627038</v>
      </c>
      <c r="D996" s="1">
        <f>BILANCA!E18</f>
        <v>15165630.199999999</v>
      </c>
      <c r="E996" s="1">
        <v>0</v>
      </c>
      <c r="F996" s="1">
        <v>0</v>
      </c>
      <c r="G996" s="2">
        <f t="shared" si="22"/>
        <v>584457.87919999997</v>
      </c>
      <c r="H996" s="2">
        <f t="shared" si="19"/>
        <v>0.19999999925494194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15569540</v>
      </c>
      <c r="D997" s="1">
        <f>BILANCA!E19</f>
        <v>14570442.68999999</v>
      </c>
      <c r="E997" s="1">
        <v>0</v>
      </c>
      <c r="F997" s="1">
        <v>0</v>
      </c>
      <c r="G997" s="2">
        <f t="shared" si="22"/>
        <v>625945.95531999972</v>
      </c>
      <c r="H997" s="2">
        <f t="shared" si="19"/>
        <v>0.31000000983476639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4966911</v>
      </c>
      <c r="D998" s="1">
        <f>BILANCA!E20</f>
        <v>4931986.42</v>
      </c>
      <c r="E998" s="1">
        <v>0</v>
      </c>
      <c r="F998" s="1">
        <v>0</v>
      </c>
      <c r="G998" s="2">
        <f t="shared" si="22"/>
        <v>222463.25760000001</v>
      </c>
      <c r="H998" s="2">
        <f t="shared" si="19"/>
        <v>0.41999999992549419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226067</v>
      </c>
      <c r="D999" s="1">
        <f>BILANCA!E21</f>
        <v>865465.22</v>
      </c>
      <c r="E999" s="1">
        <v>0</v>
      </c>
      <c r="F999" s="1">
        <v>0</v>
      </c>
      <c r="G999" s="2">
        <f t="shared" si="22"/>
        <v>31311.959040000002</v>
      </c>
      <c r="H999" s="2">
        <f t="shared" si="19"/>
        <v>0.21999999997206032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2429956</v>
      </c>
      <c r="D1000" s="1">
        <f>BILANCA!E22</f>
        <v>2574280.66</v>
      </c>
      <c r="E1000" s="1">
        <v>0</v>
      </c>
      <c r="F1000" s="1">
        <v>0</v>
      </c>
      <c r="G1000" s="2">
        <f t="shared" si="22"/>
        <v>128834.79444</v>
      </c>
      <c r="H1000" s="2">
        <f t="shared" si="19"/>
        <v>0.33999999985098839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55709204</v>
      </c>
      <c r="D1001" s="1">
        <f>BILANCA!E23</f>
        <v>53101717.469999999</v>
      </c>
      <c r="E1001" s="1">
        <v>0</v>
      </c>
      <c r="F1001" s="1">
        <v>0</v>
      </c>
      <c r="G1001" s="2">
        <f t="shared" si="22"/>
        <v>2914427.5009199996</v>
      </c>
      <c r="H1001" s="2">
        <f t="shared" si="19"/>
        <v>0.4699999988079071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492158</v>
      </c>
      <c r="D1002" s="1">
        <f>BILANCA!E24</f>
        <v>492157.89</v>
      </c>
      <c r="E1002" s="1">
        <v>0</v>
      </c>
      <c r="F1002" s="1">
        <v>0</v>
      </c>
      <c r="G1002" s="2">
        <f t="shared" si="22"/>
        <v>28053.001820000001</v>
      </c>
      <c r="H1002" s="2">
        <f t="shared" si="19"/>
        <v>0.10999999998603016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2440599</v>
      </c>
      <c r="D1004" s="1">
        <f>BILANCA!E26</f>
        <v>3010429.05</v>
      </c>
      <c r="E1004" s="1">
        <v>0</v>
      </c>
      <c r="F1004" s="1">
        <v>0</v>
      </c>
      <c r="G1004" s="2">
        <f t="shared" si="22"/>
        <v>177690.59909999999</v>
      </c>
      <c r="H1004" s="2">
        <f t="shared" si="19"/>
        <v>4.9999999813735485E-2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50695355</v>
      </c>
      <c r="D1006" s="1">
        <f>BILANCA!E28</f>
        <v>50405594.020000003</v>
      </c>
      <c r="E1006" s="1">
        <v>0</v>
      </c>
      <c r="F1006" s="1">
        <v>0</v>
      </c>
      <c r="G1006" s="2">
        <f t="shared" si="22"/>
        <v>3484650.4899200001</v>
      </c>
      <c r="H1006" s="2">
        <f t="shared" si="19"/>
        <v>2.0000003278255463E-2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83466</v>
      </c>
      <c r="D1007" s="1">
        <f>BILANCA!E29</f>
        <v>68516.819999999992</v>
      </c>
      <c r="E1007" s="1">
        <v>0</v>
      </c>
      <c r="F1007" s="1">
        <v>0</v>
      </c>
      <c r="G1007" s="2">
        <f t="shared" si="22"/>
        <v>5291.99136</v>
      </c>
      <c r="H1007" s="2">
        <f t="shared" si="19"/>
        <v>0.180000000007567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119593</v>
      </c>
      <c r="D1008" s="1">
        <f>BILANCA!E30</f>
        <v>119592.98</v>
      </c>
      <c r="E1008" s="1">
        <v>0</v>
      </c>
      <c r="F1008" s="1">
        <v>0</v>
      </c>
      <c r="G1008" s="2">
        <f t="shared" si="22"/>
        <v>8969.4740000000002</v>
      </c>
      <c r="H1008" s="2">
        <f t="shared" si="19"/>
        <v>2.0000000004074536E-2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36127</v>
      </c>
      <c r="D1012" s="1">
        <f>BILANCA!E34</f>
        <v>51076.160000000003</v>
      </c>
      <c r="E1012" s="1">
        <v>0</v>
      </c>
      <c r="F1012" s="1">
        <v>0</v>
      </c>
      <c r="G1012" s="2">
        <f t="shared" si="22"/>
        <v>4010.1002800000006</v>
      </c>
      <c r="H1012" s="2">
        <f t="shared" si="19"/>
        <v>0.16000000000349246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1317279</v>
      </c>
      <c r="D1025" s="1">
        <f>BILANCA!E47</f>
        <v>1317279.44</v>
      </c>
      <c r="E1025" s="1">
        <v>0</v>
      </c>
      <c r="F1025" s="1">
        <v>0</v>
      </c>
      <c r="G1025" s="2">
        <f t="shared" si="22"/>
        <v>165977.19096000001</v>
      </c>
      <c r="H1025" s="2">
        <f t="shared" si="19"/>
        <v>0.43999999994412065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1317279</v>
      </c>
      <c r="D1028" s="1">
        <f>BILANCA!E50</f>
        <v>1317279.44</v>
      </c>
      <c r="E1028" s="1">
        <v>0</v>
      </c>
      <c r="F1028" s="1">
        <v>0</v>
      </c>
      <c r="G1028" s="2">
        <f t="shared" si="22"/>
        <v>177832.7046</v>
      </c>
      <c r="H1028" s="2">
        <f t="shared" si="19"/>
        <v>0.43999999994412065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2395574</v>
      </c>
      <c r="D1032" s="1">
        <f>BILANCA!E54</f>
        <v>2376389.0699999998</v>
      </c>
      <c r="E1032" s="1">
        <v>0</v>
      </c>
      <c r="F1032" s="1">
        <v>0</v>
      </c>
      <c r="G1032" s="2">
        <f t="shared" si="22"/>
        <v>350269.25485999999</v>
      </c>
      <c r="H1032" s="2">
        <f t="shared" si="19"/>
        <v>6.9999999832361937E-2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2395574</v>
      </c>
      <c r="D1033" s="1">
        <f>BILANCA!E55</f>
        <v>2376389.0699999998</v>
      </c>
      <c r="E1033" s="1">
        <v>0</v>
      </c>
      <c r="F1033" s="1">
        <v>0</v>
      </c>
      <c r="G1033" s="2">
        <f t="shared" si="22"/>
        <v>357417.60700000002</v>
      </c>
      <c r="H1033" s="2">
        <f t="shared" si="19"/>
        <v>6.9999999832361937E-2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944052</v>
      </c>
      <c r="D1034" s="1">
        <f>BILANCA!E56</f>
        <v>986052.22</v>
      </c>
      <c r="E1034" s="1">
        <v>0</v>
      </c>
      <c r="F1034" s="1">
        <v>0</v>
      </c>
      <c r="G1034" s="2">
        <f t="shared" si="22"/>
        <v>148723.97843999998</v>
      </c>
      <c r="H1034" s="2">
        <f t="shared" si="19"/>
        <v>0.21999999997206032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944052</v>
      </c>
      <c r="D1039" s="1">
        <f>BILANCA!E61</f>
        <v>986052.22</v>
      </c>
      <c r="E1039" s="1">
        <v>0</v>
      </c>
      <c r="F1039" s="1">
        <v>0</v>
      </c>
      <c r="G1039" s="2">
        <f t="shared" si="22"/>
        <v>163304.76063999999</v>
      </c>
      <c r="H1039" s="2">
        <f t="shared" si="19"/>
        <v>0.21999999997206032</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475654</v>
      </c>
      <c r="D1041" s="1">
        <f>BILANCA!E63</f>
        <v>362811.13</v>
      </c>
      <c r="E1041" s="1">
        <v>0</v>
      </c>
      <c r="F1041" s="1">
        <v>0</v>
      </c>
      <c r="G1041" s="2">
        <f t="shared" si="22"/>
        <v>69674.023080000014</v>
      </c>
      <c r="H1041" s="2">
        <f t="shared" si="19"/>
        <v>0.13000000000465661</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475654</v>
      </c>
      <c r="D1042" s="1">
        <f>BILANCA!E64</f>
        <v>362811.13</v>
      </c>
      <c r="E1042" s="1">
        <v>0</v>
      </c>
      <c r="F1042" s="1">
        <v>0</v>
      </c>
      <c r="G1042" s="2">
        <f t="shared" si="22"/>
        <v>70875.299339999998</v>
      </c>
      <c r="H1042" s="2">
        <f t="shared" si="19"/>
        <v>0.13000000000465661</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2363873</v>
      </c>
      <c r="D1046" s="1">
        <f>BILANCA!E68</f>
        <v>2510195.0299999998</v>
      </c>
      <c r="E1046" s="1">
        <v>0</v>
      </c>
      <c r="F1046" s="1">
        <v>0</v>
      </c>
      <c r="G1046" s="2">
        <f t="shared" si="22"/>
        <v>465208.57277999999</v>
      </c>
      <c r="H1046" s="2">
        <f t="shared" si="19"/>
        <v>2.9999999795109034E-2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216580</v>
      </c>
      <c r="D1047" s="1">
        <f>BILANCA!E69</f>
        <v>174830.52</v>
      </c>
      <c r="E1047" s="1">
        <v>0</v>
      </c>
      <c r="F1047" s="1">
        <v>0</v>
      </c>
      <c r="G1047" s="2">
        <f t="shared" si="22"/>
        <v>36239.42656</v>
      </c>
      <c r="H1047" s="2">
        <f t="shared" si="19"/>
        <v>0.48000000001047738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216242</v>
      </c>
      <c r="D1048" s="1">
        <f>BILANCA!E70</f>
        <v>174830.52</v>
      </c>
      <c r="E1048" s="1">
        <v>0</v>
      </c>
      <c r="F1048" s="1">
        <v>0</v>
      </c>
      <c r="G1048" s="2">
        <f t="shared" si="22"/>
        <v>36783.6976</v>
      </c>
      <c r="H1048" s="2">
        <f t="shared" si="19"/>
        <v>0.48000000001047738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216242</v>
      </c>
      <c r="D1050" s="1">
        <f>BILANCA!E72</f>
        <v>174830.52</v>
      </c>
      <c r="E1050" s="1">
        <v>0</v>
      </c>
      <c r="F1050" s="1">
        <v>0</v>
      </c>
      <c r="G1050" s="2">
        <f t="shared" si="22"/>
        <v>37915.503680000002</v>
      </c>
      <c r="H1050" s="2">
        <f t="shared" si="19"/>
        <v>0.48000000001047738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338</v>
      </c>
      <c r="D1054" s="1">
        <f>BILANCA!E76</f>
        <v>0</v>
      </c>
      <c r="E1054" s="1">
        <v>0</v>
      </c>
      <c r="F1054" s="1">
        <v>0</v>
      </c>
      <c r="G1054" s="2">
        <f t="shared" si="22"/>
        <v>23.997999999999998</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97689</v>
      </c>
      <c r="D1056" s="1">
        <f>BILANCA!E78</f>
        <v>228753.14999999997</v>
      </c>
      <c r="E1056" s="1">
        <v>0</v>
      </c>
      <c r="F1056" s="1">
        <v>0</v>
      </c>
      <c r="G1056" s="2">
        <f t="shared" si="22"/>
        <v>40529.256899999993</v>
      </c>
      <c r="H1056" s="2">
        <f t="shared" si="19"/>
        <v>0.1499999999650754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17762</v>
      </c>
      <c r="D1062" s="1">
        <f>BILANCA!E84</f>
        <v>74982.789999999994</v>
      </c>
      <c r="E1062" s="1">
        <v>0</v>
      </c>
      <c r="F1062" s="1">
        <v>0</v>
      </c>
      <c r="G1062" s="2">
        <f t="shared" si="22"/>
        <v>13250.47882</v>
      </c>
      <c r="H1062" s="2">
        <f t="shared" si="19"/>
        <v>0.21000000000640284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79927</v>
      </c>
      <c r="D1064" s="1">
        <f>BILANCA!E86</f>
        <v>153770.35999999999</v>
      </c>
      <c r="E1064" s="1">
        <v>0</v>
      </c>
      <c r="F1064" s="1">
        <v>0</v>
      </c>
      <c r="G1064" s="2">
        <f t="shared" si="22"/>
        <v>31384.885319999998</v>
      </c>
      <c r="H1064" s="2">
        <f t="shared" si="19"/>
        <v>0.35999999998603016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1998315</v>
      </c>
      <c r="D1124" s="1">
        <f>BILANCA!E146</f>
        <v>2060739.8899999997</v>
      </c>
      <c r="E1124" s="1">
        <v>0</v>
      </c>
      <c r="F1124" s="1">
        <v>0</v>
      </c>
      <c r="G1124" s="2">
        <f t="shared" si="22"/>
        <v>862891.06397999986</v>
      </c>
      <c r="H1124" s="2">
        <f t="shared" si="23"/>
        <v>0.11000000033527613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861961</v>
      </c>
      <c r="D1137" s="1">
        <f>BILANCA!E159</f>
        <v>1125877.5</v>
      </c>
      <c r="E1137" s="1">
        <v>0</v>
      </c>
      <c r="F1137" s="1">
        <v>0</v>
      </c>
      <c r="G1137" s="2">
        <f t="shared" si="22"/>
        <v>479512.26400000002</v>
      </c>
      <c r="H1137" s="2">
        <f t="shared" si="23"/>
        <v>0.5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673949</v>
      </c>
      <c r="D1138" s="1">
        <f>BILANCA!E160</f>
        <v>574687.54</v>
      </c>
      <c r="E1138" s="1">
        <v>0</v>
      </c>
      <c r="F1138" s="1">
        <v>0</v>
      </c>
      <c r="G1138" s="2">
        <f t="shared" si="22"/>
        <v>282615.23239999998</v>
      </c>
      <c r="H1138" s="2">
        <f t="shared" si="23"/>
        <v>0.4599999999627471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589586</v>
      </c>
      <c r="D1139" s="1">
        <f>BILANCA!E161</f>
        <v>739085.34</v>
      </c>
      <c r="E1139" s="1">
        <v>0</v>
      </c>
      <c r="F1139" s="1">
        <v>0</v>
      </c>
      <c r="G1139" s="2">
        <f t="shared" si="22"/>
        <v>322570.04207999998</v>
      </c>
      <c r="H1139" s="2">
        <f t="shared" si="23"/>
        <v>0.33999999996740371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418199</v>
      </c>
      <c r="D1140" s="1">
        <f>BILANCA!E162</f>
        <v>223096.57</v>
      </c>
      <c r="E1140" s="1">
        <v>0</v>
      </c>
      <c r="F1140" s="1">
        <v>0</v>
      </c>
      <c r="G1140" s="2">
        <f t="shared" si="22"/>
        <v>135709.56598000001</v>
      </c>
      <c r="H1140" s="2">
        <f t="shared" si="23"/>
        <v>0.42999999999301508</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545380</v>
      </c>
      <c r="D1141" s="1">
        <f>BILANCA!E163</f>
        <v>602007.06000000006</v>
      </c>
      <c r="E1141" s="1">
        <v>0</v>
      </c>
      <c r="F1141" s="1">
        <v>0</v>
      </c>
      <c r="G1141" s="2">
        <f t="shared" si="22"/>
        <v>276404.27095999999</v>
      </c>
      <c r="H1141" s="2">
        <f t="shared" si="23"/>
        <v>6.0000000055879354E-2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51289</v>
      </c>
      <c r="D1142" s="1">
        <f>BILANCA!E164</f>
        <v>45871.47</v>
      </c>
      <c r="E1142" s="1">
        <v>0</v>
      </c>
      <c r="F1142" s="1">
        <v>0</v>
      </c>
      <c r="G1142" s="2">
        <f t="shared" si="22"/>
        <v>22742.078460000001</v>
      </c>
      <c r="H1142" s="2">
        <f t="shared" si="23"/>
        <v>0.47000000000116415</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51289</v>
      </c>
      <c r="D1144" s="1">
        <f>BILANCA!E166</f>
        <v>45871.47</v>
      </c>
      <c r="E1144" s="1">
        <v>0</v>
      </c>
      <c r="F1144" s="1">
        <v>0</v>
      </c>
      <c r="G1144" s="2">
        <f t="shared" si="22"/>
        <v>23028.142339999999</v>
      </c>
      <c r="H1144" s="2">
        <f t="shared" si="23"/>
        <v>0.47000000000116415</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50269920</v>
      </c>
      <c r="D1152" s="1">
        <f>BILANCA!E175</f>
        <v>49093858.209999993</v>
      </c>
      <c r="E1152" s="1">
        <v>0</v>
      </c>
      <c r="F1152" s="1">
        <v>0</v>
      </c>
      <c r="G1152" s="2">
        <f t="shared" si="22"/>
        <v>25089340.554979999</v>
      </c>
      <c r="H1152" s="2">
        <f t="shared" si="23"/>
        <v>0.20999999344348907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70098475</v>
      </c>
      <c r="D1153" s="1">
        <f>BILANCA!E176</f>
        <v>83415118.989999995</v>
      </c>
      <c r="E1153" s="1">
        <v>0</v>
      </c>
      <c r="F1153" s="1">
        <v>0</v>
      </c>
      <c r="G1153" s="2">
        <f t="shared" si="22"/>
        <v>40277881.206599995</v>
      </c>
      <c r="H1153" s="2">
        <f t="shared" si="23"/>
        <v>1.000000536441803E-2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69945982</v>
      </c>
      <c r="D1154" s="1">
        <f>BILANCA!E177</f>
        <v>83412718.989999995</v>
      </c>
      <c r="E1154" s="1">
        <v>0</v>
      </c>
      <c r="F1154" s="1">
        <v>0</v>
      </c>
      <c r="G1154" s="2">
        <f t="shared" si="22"/>
        <v>40487912.816579998</v>
      </c>
      <c r="H1154" s="2">
        <f t="shared" si="23"/>
        <v>1.000000536441803E-2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7686010</v>
      </c>
      <c r="D1155" s="1">
        <f>BILANCA!E178</f>
        <v>7304064.5800000001</v>
      </c>
      <c r="E1155" s="1">
        <v>0</v>
      </c>
      <c r="F1155" s="1">
        <v>0</v>
      </c>
      <c r="G1155" s="2">
        <f t="shared" si="22"/>
        <v>3834591.9355199998</v>
      </c>
      <c r="H1155" s="2">
        <f t="shared" si="23"/>
        <v>0.41999999992549419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9234837</v>
      </c>
      <c r="D1156" s="1">
        <f>BILANCA!E179</f>
        <v>6022227.2199999997</v>
      </c>
      <c r="E1156" s="1">
        <v>0</v>
      </c>
      <c r="F1156" s="1">
        <v>0</v>
      </c>
      <c r="G1156" s="2">
        <f t="shared" si="22"/>
        <v>3681317.4191199997</v>
      </c>
      <c r="H1156" s="2">
        <f t="shared" si="23"/>
        <v>0.21999999973922968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324466</v>
      </c>
      <c r="D1157" s="1">
        <f>BILANCA!E180</f>
        <v>3332.84</v>
      </c>
      <c r="E1157" s="1">
        <v>0</v>
      </c>
      <c r="F1157" s="1">
        <v>0</v>
      </c>
      <c r="G1157" s="2">
        <f t="shared" si="22"/>
        <v>57616.912319999996</v>
      </c>
      <c r="H1157" s="2">
        <f t="shared" si="23"/>
        <v>0.15999999999985448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324466</v>
      </c>
      <c r="D1160" s="1">
        <f>BILANCA!E183</f>
        <v>3332.84</v>
      </c>
      <c r="E1160" s="1">
        <v>0</v>
      </c>
      <c r="F1160" s="1">
        <v>0</v>
      </c>
      <c r="G1160" s="2">
        <f t="shared" si="22"/>
        <v>58610.307359999999</v>
      </c>
      <c r="H1160" s="2">
        <f t="shared" si="23"/>
        <v>0.15999999999985448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52700669</v>
      </c>
      <c r="D1165" s="1">
        <f>BILANCA!E188</f>
        <v>70083094.349999994</v>
      </c>
      <c r="E1165" s="1">
        <v>0</v>
      </c>
      <c r="F1165" s="1">
        <v>0</v>
      </c>
      <c r="G1165" s="2">
        <f t="shared" si="22"/>
        <v>35101768.101399995</v>
      </c>
      <c r="H1165" s="2">
        <f t="shared" si="23"/>
        <v>0.34999999403953552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152493</v>
      </c>
      <c r="D1166" s="1">
        <f>BILANCA!E189</f>
        <v>2400</v>
      </c>
      <c r="E1166" s="1">
        <v>0</v>
      </c>
      <c r="F1166" s="1">
        <v>0</v>
      </c>
      <c r="G1166" s="2">
        <f t="shared" si="22"/>
        <v>28784.619000000002</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-19828555</v>
      </c>
      <c r="D1214" s="1">
        <f>BILANCA!E237</f>
        <v>-34321260.780000001</v>
      </c>
      <c r="E1214" s="1">
        <v>0</v>
      </c>
      <c r="F1214" s="1">
        <v>0</v>
      </c>
      <c r="G1214" s="2">
        <f t="shared" si="22"/>
        <v>-20436818.68536</v>
      </c>
      <c r="H1214" s="2">
        <f t="shared" si="23"/>
        <v>0.2199999988079071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47123686</v>
      </c>
      <c r="D1215" s="1">
        <f>BILANCA!E238</f>
        <v>45914146.109999999</v>
      </c>
      <c r="E1215" s="1">
        <v>0</v>
      </c>
      <c r="F1215" s="1">
        <v>0</v>
      </c>
      <c r="G1215" s="2">
        <f t="shared" si="22"/>
        <v>32236858.947039999</v>
      </c>
      <c r="H1215" s="2">
        <f t="shared" si="23"/>
        <v>0.10999999940395355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47123686</v>
      </c>
      <c r="D1216" s="1">
        <f>BILANCA!E239</f>
        <v>45914146.109999999</v>
      </c>
      <c r="E1216" s="1">
        <v>0</v>
      </c>
      <c r="F1216" s="1">
        <v>0</v>
      </c>
      <c r="G1216" s="2">
        <f t="shared" si="22"/>
        <v>32375810.92526</v>
      </c>
      <c r="H1216" s="2">
        <f t="shared" si="23"/>
        <v>0.10999999940395355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47123686</v>
      </c>
      <c r="D1217" s="1">
        <f>BILANCA!E240</f>
        <v>45914146.109999999</v>
      </c>
      <c r="E1217" s="1">
        <v>0</v>
      </c>
      <c r="F1217" s="1">
        <v>0</v>
      </c>
      <c r="G1217" s="2">
        <f t="shared" si="22"/>
        <v>32514762.903480001</v>
      </c>
      <c r="H1217" s="2">
        <f t="shared" si="23"/>
        <v>0.10999999940395355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-69001845</v>
      </c>
      <c r="D1222" s="1">
        <f>BILANCA!E245</f>
        <v>-82342018.25</v>
      </c>
      <c r="E1222" s="1">
        <v>0</v>
      </c>
      <c r="F1222" s="1">
        <v>0</v>
      </c>
      <c r="G1222" s="2">
        <f t="shared" si="22"/>
        <v>-55850925.678499997</v>
      </c>
      <c r="H1222" s="2">
        <f t="shared" si="23"/>
        <v>0.25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69001845</v>
      </c>
      <c r="D1227" s="1">
        <f>BILANCA!E250</f>
        <v>82342018.25</v>
      </c>
      <c r="E1227" s="1">
        <v>0</v>
      </c>
      <c r="F1227" s="1">
        <v>0</v>
      </c>
      <c r="G1227" s="2">
        <f t="shared" si="22"/>
        <v>57019355.085999995</v>
      </c>
      <c r="H1227" s="2">
        <f t="shared" si="23"/>
        <v>0.25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68702144</v>
      </c>
      <c r="D1228" s="1">
        <f>BILANCA!E251</f>
        <v>81940899.829999998</v>
      </c>
      <c r="E1228" s="1">
        <v>0</v>
      </c>
      <c r="F1228" s="1">
        <v>0</v>
      </c>
      <c r="G1228" s="2">
        <f t="shared" si="22"/>
        <v>56983066.196699999</v>
      </c>
      <c r="H1228" s="2">
        <f t="shared" si="23"/>
        <v>0.17000000178813934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299701</v>
      </c>
      <c r="D1229" s="1">
        <f>BILANCA!E252</f>
        <v>401118.42</v>
      </c>
      <c r="E1229" s="1">
        <v>0</v>
      </c>
      <c r="F1229" s="1">
        <v>0</v>
      </c>
      <c r="G1229" s="2">
        <f t="shared" si="22"/>
        <v>271076.70863999997</v>
      </c>
      <c r="H1229" s="2">
        <f t="shared" si="23"/>
        <v>0.41999999998370185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1998315</v>
      </c>
      <c r="D1232" s="1">
        <f>BILANCA!E255</f>
        <v>2060739.89</v>
      </c>
      <c r="E1232" s="1">
        <v>0</v>
      </c>
      <c r="F1232" s="1">
        <v>0</v>
      </c>
      <c r="G1232" s="2">
        <f t="shared" si="22"/>
        <v>1523828.90022</v>
      </c>
      <c r="H1232" s="2">
        <f t="shared" si="23"/>
        <v>0.11000000010244548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51289</v>
      </c>
      <c r="D1233" s="1">
        <f>BILANCA!E256</f>
        <v>45871.47</v>
      </c>
      <c r="E1233" s="1">
        <v>0</v>
      </c>
      <c r="F1233" s="1">
        <v>0</v>
      </c>
      <c r="G1233" s="2">
        <f t="shared" si="22"/>
        <v>35757.985000000001</v>
      </c>
      <c r="H1233" s="2">
        <f t="shared" si="23"/>
        <v>0.47000000000116415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24054903</v>
      </c>
      <c r="D1236" s="1">
        <f>BILANCA!E259</f>
        <v>23428561.620000001</v>
      </c>
      <c r="E1236" s="1">
        <v>0</v>
      </c>
      <c r="F1236" s="1">
        <v>0</v>
      </c>
      <c r="G1236" s="2">
        <f t="shared" si="22"/>
        <v>17940742.638720002</v>
      </c>
      <c r="H1236" s="2">
        <f t="shared" si="23"/>
        <v>0.37999999895691872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24054903</v>
      </c>
      <c r="D1237" s="1">
        <f>BILANCA!E260</f>
        <v>23428561.620000001</v>
      </c>
      <c r="E1237" s="1">
        <v>0</v>
      </c>
      <c r="F1237" s="1">
        <v>0</v>
      </c>
      <c r="G1237" s="2">
        <f t="shared" si="22"/>
        <v>18011654.664960001</v>
      </c>
      <c r="H1237" s="2">
        <f t="shared" si="23"/>
        <v>0.37999999895691872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1126198</v>
      </c>
      <c r="D1240" s="1">
        <f>BILANCA!E264</f>
        <v>882382.05</v>
      </c>
      <c r="E1240" s="1">
        <v>0</v>
      </c>
      <c r="F1240" s="1">
        <v>0</v>
      </c>
      <c r="G1240" s="2">
        <f t="shared" si="22"/>
        <v>742977.25970000005</v>
      </c>
      <c r="H1240" s="2">
        <f t="shared" si="23"/>
        <v>5.0000000046566129E-2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1417497</v>
      </c>
      <c r="D1241" s="1">
        <f>BILANCA!E265</f>
        <v>1780364.9</v>
      </c>
      <c r="E1241" s="1">
        <v>0</v>
      </c>
      <c r="F1241" s="1">
        <v>0</v>
      </c>
      <c r="G1241" s="2">
        <f t="shared" si="22"/>
        <v>1284382.5144</v>
      </c>
      <c r="H1241" s="2">
        <f t="shared" si="23"/>
        <v>0.10000000009313226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51289</v>
      </c>
      <c r="D1243" s="1">
        <f>BILANCA!E267</f>
        <v>45871.47</v>
      </c>
      <c r="E1243" s="1">
        <v>0</v>
      </c>
      <c r="F1243" s="1">
        <v>0</v>
      </c>
      <c r="G1243" s="2">
        <f t="shared" si="24"/>
        <v>37188.304400000001</v>
      </c>
      <c r="H1243" s="2">
        <f t="shared" si="23"/>
        <v>0.47000000000116415</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79927</v>
      </c>
      <c r="D1244" s="1">
        <f>BILANCA!E268</f>
        <v>153770.35999999999</v>
      </c>
      <c r="E1244" s="1">
        <v>0</v>
      </c>
      <c r="F1244" s="1">
        <v>0</v>
      </c>
      <c r="G1244" s="2">
        <f t="shared" si="24"/>
        <v>101129.07492</v>
      </c>
      <c r="H1244" s="2">
        <f t="shared" si="23"/>
        <v>0.35999999998603016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6403951</v>
      </c>
      <c r="D1263" s="1">
        <f>BILANCA!E287</f>
        <v>2651682.65</v>
      </c>
      <c r="E1263" s="1">
        <v>0</v>
      </c>
      <c r="F1263" s="1">
        <v>0</v>
      </c>
      <c r="G1263" s="2">
        <f t="shared" si="24"/>
        <v>3278048.5640000002</v>
      </c>
      <c r="H1263" s="2">
        <f t="shared" si="23"/>
        <v>0.35000000009313226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63542031</v>
      </c>
      <c r="D1264" s="1">
        <f>BILANCA!E288</f>
        <v>80761036.340000004</v>
      </c>
      <c r="E1264" s="1">
        <v>0</v>
      </c>
      <c r="F1264" s="1">
        <v>0</v>
      </c>
      <c r="G1264" s="2">
        <f t="shared" si="24"/>
        <v>63243013.134080008</v>
      </c>
      <c r="H1264" s="2">
        <f t="shared" si="23"/>
        <v>0.34000000357627869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136734</v>
      </c>
      <c r="D1265" s="1">
        <f>BILANCA!E289</f>
        <v>2400</v>
      </c>
      <c r="E1265" s="1">
        <v>0</v>
      </c>
      <c r="F1265" s="1">
        <v>0</v>
      </c>
      <c r="G1265" s="2">
        <f t="shared" si="24"/>
        <v>39912.587999999996</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15759</v>
      </c>
      <c r="D1266" s="1">
        <f>BILANCA!E290</f>
        <v>0</v>
      </c>
      <c r="E1266" s="1">
        <v>0</v>
      </c>
      <c r="F1266" s="1">
        <v>0</v>
      </c>
      <c r="G1266" s="2">
        <f t="shared" si="24"/>
        <v>4459.7969999999996</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52683269</v>
      </c>
      <c r="D1271" s="1">
        <f>BILANCA!E295</f>
        <v>70044904.349999994</v>
      </c>
      <c r="E1271" s="1">
        <v>0</v>
      </c>
      <c r="F1271" s="1">
        <v>0</v>
      </c>
      <c r="G1271" s="2">
        <f t="shared" si="24"/>
        <v>55518646.377599999</v>
      </c>
      <c r="H1271" s="2">
        <f t="shared" si="23"/>
        <v>0.34999999403953552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17400</v>
      </c>
      <c r="D1273" s="1">
        <f>BILANCA!E297</f>
        <v>38190</v>
      </c>
      <c r="E1273" s="1">
        <v>0</v>
      </c>
      <c r="F1273" s="1">
        <v>0</v>
      </c>
      <c r="G1273" s="2">
        <f t="shared" si="24"/>
        <v>27196.199999999997</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113800245</v>
      </c>
      <c r="D1383" s="1">
        <f>'RAS-funkcijski'!E89</f>
        <v>116683050.19</v>
      </c>
      <c r="E1383" s="1">
        <v>0</v>
      </c>
      <c r="F1383" s="1">
        <v>0</v>
      </c>
      <c r="G1383" s="2">
        <f t="shared" si="24"/>
        <v>29509139.357300006</v>
      </c>
      <c r="H1383" s="2">
        <f t="shared" si="27"/>
        <v>0.18999999761581421</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113800245</v>
      </c>
      <c r="D1393" s="1">
        <f>'RAS-funkcijski'!E99</f>
        <v>116683050.19</v>
      </c>
      <c r="E1393" s="1">
        <v>0</v>
      </c>
      <c r="F1393" s="1">
        <v>0</v>
      </c>
      <c r="G1393" s="2">
        <f t="shared" si="24"/>
        <v>32980802.811099999</v>
      </c>
      <c r="H1393" s="2">
        <f t="shared" si="27"/>
        <v>0.18999999761581421</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113800245</v>
      </c>
      <c r="D1394" s="1">
        <f>'RAS-funkcijski'!E100</f>
        <v>116683050.19</v>
      </c>
      <c r="E1394" s="1">
        <v>0</v>
      </c>
      <c r="F1394" s="1">
        <v>0</v>
      </c>
      <c r="G1394" s="2">
        <f t="shared" si="24"/>
        <v>33327969.156479999</v>
      </c>
      <c r="H1394" s="2">
        <f t="shared" si="27"/>
        <v>0.18999999761581421</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113800245</v>
      </c>
      <c r="D1435" s="13">
        <f>'RAS-funkcijski'!E141</f>
        <v>116683050.19</v>
      </c>
      <c r="E1435" s="13">
        <v>0</v>
      </c>
      <c r="F1435" s="13">
        <v>0</v>
      </c>
      <c r="G1435" s="14">
        <f t="shared" si="24"/>
        <v>47561789.317060009</v>
      </c>
      <c r="H1435" s="14">
        <f t="shared" si="27"/>
        <v>0.18999999761581421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26673</v>
      </c>
      <c r="D1436" s="6">
        <f>'P-VRIO'!E5</f>
        <v>90926.3</v>
      </c>
      <c r="E1436" s="6">
        <v>0</v>
      </c>
      <c r="F1436" s="6">
        <v>0</v>
      </c>
      <c r="G1436" s="7">
        <f t="shared" si="24"/>
        <v>208.52560000000003</v>
      </c>
      <c r="H1436" s="7">
        <f t="shared" si="27"/>
        <v>0.30000000000291038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10723.52</v>
      </c>
      <c r="E1437" s="1">
        <v>0</v>
      </c>
      <c r="F1437" s="1">
        <v>0</v>
      </c>
      <c r="G1437" s="2">
        <f t="shared" si="24"/>
        <v>42.894080000000002</v>
      </c>
      <c r="H1437" s="2">
        <f t="shared" si="27"/>
        <v>0.47999999999956344</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10723.52</v>
      </c>
      <c r="E1438" s="1">
        <v>0</v>
      </c>
      <c r="F1438" s="1">
        <v>0</v>
      </c>
      <c r="G1438" s="2">
        <f t="shared" si="24"/>
        <v>64.341120000000004</v>
      </c>
      <c r="H1438" s="2">
        <f t="shared" si="27"/>
        <v>0.47999999999956344</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10723.52</v>
      </c>
      <c r="E1440" s="1">
        <v>0</v>
      </c>
      <c r="F1440" s="1">
        <v>0</v>
      </c>
      <c r="G1440" s="2">
        <f t="shared" si="24"/>
        <v>107.23520000000001</v>
      </c>
      <c r="H1440" s="2">
        <f t="shared" si="27"/>
        <v>0.47999999999956344</v>
      </c>
      <c r="I1440" s="10">
        <f t="shared" si="28"/>
        <v>51.472895999953188</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26673</v>
      </c>
      <c r="D1453" s="1">
        <f>'P-VRIO'!E22</f>
        <v>80202.78</v>
      </c>
      <c r="E1453" s="1">
        <v>0</v>
      </c>
      <c r="F1453" s="1">
        <v>0</v>
      </c>
      <c r="G1453" s="2">
        <f t="shared" si="24"/>
        <v>3367.4140799999996</v>
      </c>
      <c r="H1453" s="2">
        <f t="shared" si="27"/>
        <v>0.22000000000116415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26673</v>
      </c>
      <c r="D1454" s="1">
        <f>'P-VRIO'!E23</f>
        <v>0</v>
      </c>
      <c r="E1454" s="1">
        <v>0</v>
      </c>
      <c r="F1454" s="1">
        <v>0</v>
      </c>
      <c r="G1454" s="2">
        <f t="shared" si="24"/>
        <v>506.78699999999998</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26673</v>
      </c>
      <c r="D1460" s="1">
        <f>'P-VRIO'!E29</f>
        <v>0</v>
      </c>
      <c r="E1460" s="1">
        <v>0</v>
      </c>
      <c r="F1460" s="1">
        <v>0</v>
      </c>
      <c r="G1460" s="2">
        <f t="shared" si="24"/>
        <v>666.82500000000005</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80202.78</v>
      </c>
      <c r="E1461" s="1">
        <v>0</v>
      </c>
      <c r="F1461" s="1">
        <v>0</v>
      </c>
      <c r="G1461" s="2">
        <f t="shared" si="24"/>
        <v>4170.5445599999994</v>
      </c>
      <c r="H1461" s="2">
        <f t="shared" si="27"/>
        <v>0.22000000000116415</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80202.78</v>
      </c>
      <c r="E1467" s="1">
        <v>0</v>
      </c>
      <c r="F1467" s="1">
        <v>0</v>
      </c>
      <c r="G1467" s="2">
        <f t="shared" si="24"/>
        <v>5132.9779200000003</v>
      </c>
      <c r="H1467" s="2">
        <f t="shared" si="27"/>
        <v>0.22000000000116415</v>
      </c>
      <c r="I1467" s="10">
        <f t="shared" si="31"/>
        <v>1129.2551424059757</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70098475.069999993</v>
      </c>
      <c r="D1480" s="6"/>
      <c r="E1480" s="6">
        <v>0</v>
      </c>
      <c r="F1480" s="6">
        <v>0</v>
      </c>
      <c r="G1480" s="7">
        <f t="shared" ref="G1480:G1580" si="34">B1480/1000*C1480</f>
        <v>70098.47507</v>
      </c>
      <c r="H1480" s="7">
        <f t="shared" ref="H1480:H1580" si="35">ABS(C1480-ROUND(C1480,0))</f>
        <v>6.9999992847442627E-2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199628318.71000001</v>
      </c>
      <c r="D1481" s="1">
        <v>0</v>
      </c>
      <c r="E1481" s="1">
        <v>0</v>
      </c>
      <c r="F1481" s="1">
        <v>0</v>
      </c>
      <c r="G1481" s="2">
        <f t="shared" si="34"/>
        <v>399256.63742000004</v>
      </c>
      <c r="H1481" s="2">
        <f t="shared" si="35"/>
        <v>0.28999999165534973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223049.37</v>
      </c>
      <c r="D1482" s="1">
        <v>0</v>
      </c>
      <c r="E1482" s="1">
        <v>0</v>
      </c>
      <c r="F1482" s="1">
        <v>0</v>
      </c>
      <c r="G1482" s="2">
        <f t="shared" si="34"/>
        <v>669.14810999999997</v>
      </c>
      <c r="H1482" s="2">
        <f t="shared" si="35"/>
        <v>0.36999999999534339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194919454.37</v>
      </c>
      <c r="D1483" s="1">
        <v>0</v>
      </c>
      <c r="E1483" s="1">
        <v>0</v>
      </c>
      <c r="F1483" s="1">
        <v>0</v>
      </c>
      <c r="G1483" s="2">
        <f t="shared" si="34"/>
        <v>779677.81748000009</v>
      </c>
      <c r="H1483" s="2">
        <f t="shared" si="35"/>
        <v>0.37000000476837158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81803664.489999995</v>
      </c>
      <c r="D1484" s="1">
        <v>0</v>
      </c>
      <c r="E1484" s="1">
        <v>0</v>
      </c>
      <c r="F1484" s="1">
        <v>0</v>
      </c>
      <c r="G1484" s="2">
        <f t="shared" si="34"/>
        <v>409018.32244999998</v>
      </c>
      <c r="H1484" s="2">
        <f t="shared" si="35"/>
        <v>0.48999999463558197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29301853.510000002</v>
      </c>
      <c r="D1485" s="1">
        <v>0</v>
      </c>
      <c r="E1485" s="1">
        <v>0</v>
      </c>
      <c r="F1485" s="1">
        <v>0</v>
      </c>
      <c r="G1485" s="2">
        <f t="shared" si="34"/>
        <v>175811.12106</v>
      </c>
      <c r="H1485" s="2">
        <f t="shared" si="35"/>
        <v>0.48999999836087227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433395.65</v>
      </c>
      <c r="D1486" s="1">
        <v>0</v>
      </c>
      <c r="E1486" s="1">
        <v>0</v>
      </c>
      <c r="F1486" s="1">
        <v>0</v>
      </c>
      <c r="G1486" s="2">
        <f t="shared" si="34"/>
        <v>3033.7695500000004</v>
      </c>
      <c r="H1486" s="2">
        <f t="shared" si="35"/>
        <v>0.34999999997671694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83380540.719999999</v>
      </c>
      <c r="D1491" s="1">
        <v>0</v>
      </c>
      <c r="E1491" s="1">
        <v>0</v>
      </c>
      <c r="F1491" s="1">
        <v>0</v>
      </c>
      <c r="G1491" s="2">
        <f t="shared" si="34"/>
        <v>1000566.48864</v>
      </c>
      <c r="H1491" s="2">
        <f t="shared" si="35"/>
        <v>0.2800000011920929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4485814.97</v>
      </c>
      <c r="D1492" s="1">
        <v>0</v>
      </c>
      <c r="E1492" s="1">
        <v>0</v>
      </c>
      <c r="F1492" s="1">
        <v>0</v>
      </c>
      <c r="G1492" s="2">
        <f t="shared" si="34"/>
        <v>58315.594609999993</v>
      </c>
      <c r="H1492" s="2">
        <f t="shared" si="35"/>
        <v>3.0000000260770321E-2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186311674.78999999</v>
      </c>
      <c r="D1499" s="1">
        <v>0</v>
      </c>
      <c r="E1499" s="1">
        <v>0</v>
      </c>
      <c r="F1499" s="1">
        <v>0</v>
      </c>
      <c r="G1499" s="2">
        <f t="shared" si="34"/>
        <v>3726233.4957999997</v>
      </c>
      <c r="H1499" s="2">
        <f t="shared" si="35"/>
        <v>0.21000000834465027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247755.97</v>
      </c>
      <c r="D1500" s="1">
        <v>0</v>
      </c>
      <c r="E1500" s="1">
        <v>0</v>
      </c>
      <c r="F1500" s="1">
        <v>0</v>
      </c>
      <c r="G1500" s="2">
        <f t="shared" si="34"/>
        <v>5202.8753700000007</v>
      </c>
      <c r="H1500" s="2">
        <f t="shared" si="35"/>
        <v>2.9999999998835847E-2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186063918.81999999</v>
      </c>
      <c r="D1501" s="1">
        <v>0</v>
      </c>
      <c r="E1501" s="1">
        <v>0</v>
      </c>
      <c r="F1501" s="1">
        <v>0</v>
      </c>
      <c r="G1501" s="2">
        <f t="shared" si="34"/>
        <v>4093406.2140399995</v>
      </c>
      <c r="H1501" s="2">
        <f t="shared" si="35"/>
        <v>0.18000000715255737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82185610.459999993</v>
      </c>
      <c r="D1502" s="1">
        <v>0</v>
      </c>
      <c r="E1502" s="1">
        <v>0</v>
      </c>
      <c r="F1502" s="1">
        <v>0</v>
      </c>
      <c r="G1502" s="2">
        <f t="shared" si="34"/>
        <v>1890269.0405799998</v>
      </c>
      <c r="H1502" s="2">
        <f t="shared" si="35"/>
        <v>0.45999999344348907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32489756.25</v>
      </c>
      <c r="D1503" s="1">
        <v>0</v>
      </c>
      <c r="E1503" s="1">
        <v>0</v>
      </c>
      <c r="F1503" s="1">
        <v>0</v>
      </c>
      <c r="G1503" s="2">
        <f t="shared" si="34"/>
        <v>779754.15</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754528.49</v>
      </c>
      <c r="D1504" s="1">
        <v>0</v>
      </c>
      <c r="E1504" s="1">
        <v>0</v>
      </c>
      <c r="F1504" s="1">
        <v>0</v>
      </c>
      <c r="G1504" s="2">
        <f t="shared" si="34"/>
        <v>18863.21225</v>
      </c>
      <c r="H1504" s="2">
        <f t="shared" si="35"/>
        <v>0.48999999999068677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65998115.840000004</v>
      </c>
      <c r="D1508" s="1">
        <v>0</v>
      </c>
      <c r="E1508" s="1">
        <v>0</v>
      </c>
      <c r="F1508" s="1">
        <v>0</v>
      </c>
      <c r="G1508" s="2">
        <f t="shared" si="34"/>
        <v>1913945.3593600001</v>
      </c>
      <c r="H1508" s="2">
        <f t="shared" si="35"/>
        <v>0.15999999642372131</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4635907.78</v>
      </c>
      <c r="D1509" s="1">
        <v>0</v>
      </c>
      <c r="E1509" s="1">
        <v>0</v>
      </c>
      <c r="F1509" s="1">
        <v>0</v>
      </c>
      <c r="G1509" s="2">
        <f t="shared" si="34"/>
        <v>139077.2334</v>
      </c>
      <c r="H1509" s="2">
        <f t="shared" si="35"/>
        <v>0.21999999973922968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83415118.98999998</v>
      </c>
      <c r="D1517" s="1">
        <v>0</v>
      </c>
      <c r="E1517" s="1">
        <v>0</v>
      </c>
      <c r="F1517" s="1">
        <v>0</v>
      </c>
      <c r="G1517" s="2">
        <f t="shared" si="34"/>
        <v>3169774.5216199993</v>
      </c>
      <c r="H1517" s="2">
        <f t="shared" si="35"/>
        <v>1.0000020265579224E-2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2654082.6500000004</v>
      </c>
      <c r="D1518" s="1">
        <v>0</v>
      </c>
      <c r="E1518" s="1">
        <v>0</v>
      </c>
      <c r="F1518" s="1">
        <v>0</v>
      </c>
      <c r="G1518" s="2">
        <f t="shared" si="34"/>
        <v>103509.22335000001</v>
      </c>
      <c r="H1518" s="2">
        <f t="shared" si="35"/>
        <v>0.34999999962747097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2651682.6500000004</v>
      </c>
      <c r="D1524" s="1">
        <v>0</v>
      </c>
      <c r="E1524" s="1">
        <v>0</v>
      </c>
      <c r="F1524" s="1">
        <v>0</v>
      </c>
      <c r="G1524" s="2">
        <f t="shared" si="34"/>
        <v>119325.71925000001</v>
      </c>
      <c r="H1524" s="2">
        <f t="shared" si="35"/>
        <v>0.34999999962747097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480100.78</v>
      </c>
      <c r="D1525" s="1">
        <v>0</v>
      </c>
      <c r="E1525" s="1">
        <v>0</v>
      </c>
      <c r="F1525" s="1">
        <v>0</v>
      </c>
      <c r="G1525" s="2">
        <f t="shared" si="34"/>
        <v>22084.635880000002</v>
      </c>
      <c r="H1525" s="2">
        <f t="shared" si="35"/>
        <v>0.21999999997206032</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480100.78</v>
      </c>
      <c r="D1529" s="1">
        <v>0</v>
      </c>
      <c r="E1529" s="1">
        <v>0</v>
      </c>
      <c r="F1529" s="1">
        <v>0</v>
      </c>
      <c r="G1529" s="2">
        <f t="shared" si="34"/>
        <v>24005.039000000004</v>
      </c>
      <c r="H1529" s="2">
        <f t="shared" si="35"/>
        <v>0.21999999997206032</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2171581.87</v>
      </c>
      <c r="D1530" s="1">
        <v>0</v>
      </c>
      <c r="E1530" s="1">
        <v>0</v>
      </c>
      <c r="F1530" s="1">
        <v>0</v>
      </c>
      <c r="G1530" s="2">
        <f t="shared" si="34"/>
        <v>110750.67537</v>
      </c>
      <c r="H1530" s="2">
        <f t="shared" si="35"/>
        <v>0.12999999988824129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2171581.87</v>
      </c>
      <c r="D1531" s="1">
        <v>0</v>
      </c>
      <c r="E1531" s="1">
        <v>0</v>
      </c>
      <c r="F1531" s="1">
        <v>0</v>
      </c>
      <c r="G1531" s="2">
        <f t="shared" si="34"/>
        <v>112922.25724000001</v>
      </c>
      <c r="H1531" s="2">
        <f t="shared" si="35"/>
        <v>0.12999999988824129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2400</v>
      </c>
      <c r="D1565" s="1">
        <v>0</v>
      </c>
      <c r="E1565" s="1">
        <v>0</v>
      </c>
      <c r="F1565" s="1">
        <v>0</v>
      </c>
      <c r="G1565" s="2">
        <f t="shared" si="34"/>
        <v>206.39999999999998</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2400</v>
      </c>
      <c r="D1566" s="1">
        <v>0</v>
      </c>
      <c r="E1566" s="1">
        <v>0</v>
      </c>
      <c r="F1566" s="1">
        <v>0</v>
      </c>
      <c r="G1566" s="2">
        <f t="shared" si="34"/>
        <v>208.79999999999998</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80761036.340000004</v>
      </c>
      <c r="D1576" s="1">
        <v>0</v>
      </c>
      <c r="E1576" s="1">
        <v>0</v>
      </c>
      <c r="F1576" s="1">
        <v>0</v>
      </c>
      <c r="G1576" s="2">
        <f t="shared" si="34"/>
        <v>7833820.5249800002</v>
      </c>
      <c r="H1576" s="2">
        <f t="shared" si="35"/>
        <v>0.34000000357627869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80761036.340000004</v>
      </c>
      <c r="D1578" s="1">
        <v>0</v>
      </c>
      <c r="E1578" s="1">
        <v>0</v>
      </c>
      <c r="F1578" s="1">
        <v>0</v>
      </c>
      <c r="G1578" s="2">
        <f t="shared" si="34"/>
        <v>7995342.5976600004</v>
      </c>
      <c r="H1578" s="2">
        <f t="shared" si="35"/>
        <v>0.34000000357627869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33739</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2"/>
      <c r="F8" s="313" t="s">
        <v>32</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102421311</v>
      </c>
      <c r="I16" s="172">
        <f>'PR-RAS'!E6</f>
        <v>103210330.14</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108264570</v>
      </c>
      <c r="I17" s="172">
        <f>'PR-RAS'!E151</f>
        <v>111962195.67000002</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69001845</v>
      </c>
      <c r="I19" s="173">
        <f>'PR-RAS'!E646</f>
        <v>82342018.250000015</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47906047</v>
      </c>
      <c r="I20" s="175">
        <f>BILANCA!E7</f>
        <v>46583663.18</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2363873</v>
      </c>
      <c r="I21" s="177">
        <f>BILANCA!E68</f>
        <v>2510195.0299999998</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70098475</v>
      </c>
      <c r="I22" s="177">
        <f>BILANCA!E176</f>
        <v>83415118.989999995</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-19828555</v>
      </c>
      <c r="I23" s="179">
        <f>BILANCA!E237</f>
        <v>-34321260.780000001</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113800245</v>
      </c>
      <c r="I28" s="181">
        <f>'RAS-funkcijski'!E141</f>
        <v>116683050.19</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26673</v>
      </c>
      <c r="I29" s="175">
        <f>'P-VRIO'!E5</f>
        <v>90926.3</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26673</v>
      </c>
      <c r="I30" s="177">
        <f>'P-VRIO'!E22</f>
        <v>80202.78</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70098475.069999993</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83415118.98999998</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2654082.6500000004</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80761036.340000004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30" zoomScaleNormal="100" workbookViewId="0">
      <selection activeCell="E630" sqref="E63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102421311</v>
      </c>
      <c r="E6" s="53">
        <f>E7+E44+E50+E82+E106+E124+E133+E139</f>
        <v>103210330.14</v>
      </c>
      <c r="F6" s="54">
        <f t="shared" ref="F6:F131" si="0">IF(D6&lt;&gt;0,IF(E6/D6&gt;=100,"&gt;&gt;100",E6/D6*100),"-")</f>
        <v>100.77036617896835</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13777547</v>
      </c>
      <c r="E50" s="53">
        <f>E51+E54+E59+E62+E65+E68+E71+E74+E77</f>
        <v>13677799.689999999</v>
      </c>
      <c r="F50" s="54">
        <f t="shared" si="0"/>
        <v>99.276015461968655</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1796791</v>
      </c>
      <c r="E62" s="53">
        <f t="shared" si="13"/>
        <v>1397908.91</v>
      </c>
      <c r="F62" s="54">
        <f t="shared" si="0"/>
        <v>77.800306769123395</v>
      </c>
    </row>
    <row r="63" spans="1:6" ht="12.75" customHeight="1" x14ac:dyDescent="0.2">
      <c r="A63" s="55">
        <v>6341</v>
      </c>
      <c r="B63" s="87" t="s">
        <v>169</v>
      </c>
      <c r="C63" s="52" t="s">
        <v>170</v>
      </c>
      <c r="D63" s="244">
        <v>1796791</v>
      </c>
      <c r="E63" s="244">
        <v>1397908.91</v>
      </c>
      <c r="F63" s="54">
        <f t="shared" si="0"/>
        <v>77.800306769123395</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11443232</v>
      </c>
      <c r="E68" s="53">
        <f t="shared" si="15"/>
        <v>12184193.26</v>
      </c>
      <c r="F68" s="54">
        <f t="shared" si="0"/>
        <v>106.47510476061308</v>
      </c>
    </row>
    <row r="69" spans="1:6" ht="12.75" customHeight="1" x14ac:dyDescent="0.2">
      <c r="A69" s="55" t="s">
        <v>181</v>
      </c>
      <c r="B69" s="87" t="s">
        <v>182</v>
      </c>
      <c r="C69" s="52" t="s">
        <v>181</v>
      </c>
      <c r="D69" s="244">
        <v>11289970</v>
      </c>
      <c r="E69" s="244">
        <v>12016327.98</v>
      </c>
      <c r="F69" s="54">
        <f t="shared" si="0"/>
        <v>106.4336573082125</v>
      </c>
    </row>
    <row r="70" spans="1:6" ht="24" x14ac:dyDescent="0.2">
      <c r="A70" s="55" t="s">
        <v>183</v>
      </c>
      <c r="B70" s="87" t="s">
        <v>184</v>
      </c>
      <c r="C70" s="52" t="s">
        <v>183</v>
      </c>
      <c r="D70" s="244">
        <v>153262</v>
      </c>
      <c r="E70" s="244">
        <v>167865.28</v>
      </c>
      <c r="F70" s="54">
        <f t="shared" si="0"/>
        <v>109.52831099685505</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537524</v>
      </c>
      <c r="E74" s="53">
        <f t="shared" si="17"/>
        <v>95697.52</v>
      </c>
      <c r="F74" s="54">
        <f t="shared" si="0"/>
        <v>17.803394825161295</v>
      </c>
    </row>
    <row r="75" spans="1:6" ht="12.75" customHeight="1" x14ac:dyDescent="0.2">
      <c r="A75" s="55" t="s">
        <v>193</v>
      </c>
      <c r="B75" s="87" t="s">
        <v>194</v>
      </c>
      <c r="C75" s="52" t="s">
        <v>193</v>
      </c>
      <c r="D75" s="244">
        <v>537524</v>
      </c>
      <c r="E75" s="244">
        <v>95697.52</v>
      </c>
      <c r="F75" s="54">
        <f t="shared" si="0"/>
        <v>17.803394825161295</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260.52</v>
      </c>
      <c r="F82" s="54" t="str">
        <f t="shared" si="0"/>
        <v>-</v>
      </c>
    </row>
    <row r="83" spans="1:6" ht="12.75" customHeight="1" x14ac:dyDescent="0.2">
      <c r="A83" s="55">
        <v>641</v>
      </c>
      <c r="B83" s="87" t="s">
        <v>209</v>
      </c>
      <c r="C83" s="52" t="s">
        <v>210</v>
      </c>
      <c r="D83" s="53">
        <f t="shared" ref="D83:E83" si="20">SUM(D84:D90)</f>
        <v>0</v>
      </c>
      <c r="E83" s="53">
        <f t="shared" si="20"/>
        <v>260.52</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0</v>
      </c>
      <c r="E85" s="244">
        <v>260.52</v>
      </c>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8794793</v>
      </c>
      <c r="E106" s="53">
        <f t="shared" si="23"/>
        <v>10051034.59</v>
      </c>
      <c r="F106" s="54">
        <f t="shared" si="0"/>
        <v>114.28392447667615</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8794793</v>
      </c>
      <c r="E112" s="53">
        <f t="shared" si="25"/>
        <v>10051034.59</v>
      </c>
      <c r="F112" s="54">
        <f t="shared" si="0"/>
        <v>114.28392447667615</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8794793</v>
      </c>
      <c r="E117" s="244">
        <v>10051034.59</v>
      </c>
      <c r="F117" s="54">
        <f t="shared" si="0"/>
        <v>114.28392447667615</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1867619</v>
      </c>
      <c r="E124" s="53">
        <f t="shared" si="27"/>
        <v>1513049.06</v>
      </c>
      <c r="F124" s="54">
        <f t="shared" si="0"/>
        <v>81.014867593443853</v>
      </c>
    </row>
    <row r="125" spans="1:6" ht="12.75" customHeight="1" x14ac:dyDescent="0.2">
      <c r="A125" s="55">
        <v>661</v>
      </c>
      <c r="B125" s="88" t="s">
        <v>293</v>
      </c>
      <c r="C125" s="52" t="s">
        <v>294</v>
      </c>
      <c r="D125" s="53">
        <f t="shared" ref="D125:E125" si="28">SUM(D126:D127)</f>
        <v>1542654</v>
      </c>
      <c r="E125" s="53">
        <f t="shared" si="28"/>
        <v>693442.51</v>
      </c>
      <c r="F125" s="54">
        <f t="shared" si="0"/>
        <v>44.951266453786786</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1542654</v>
      </c>
      <c r="E127" s="244">
        <v>693442.51</v>
      </c>
      <c r="F127" s="54">
        <f t="shared" si="0"/>
        <v>44.951266453786786</v>
      </c>
    </row>
    <row r="128" spans="1:6" ht="24" x14ac:dyDescent="0.2">
      <c r="A128" s="55">
        <v>663</v>
      </c>
      <c r="B128" s="233" t="s">
        <v>299</v>
      </c>
      <c r="C128" s="52" t="s">
        <v>300</v>
      </c>
      <c r="D128" s="53">
        <f t="shared" ref="D128:E128" si="29">SUM(D129:D132)</f>
        <v>324965</v>
      </c>
      <c r="E128" s="53">
        <f t="shared" si="29"/>
        <v>819606.55</v>
      </c>
      <c r="F128" s="54">
        <f t="shared" si="0"/>
        <v>252.21379225455053</v>
      </c>
    </row>
    <row r="129" spans="1:6" ht="12.75" customHeight="1" x14ac:dyDescent="0.2">
      <c r="A129" s="55">
        <v>6631</v>
      </c>
      <c r="B129" s="88" t="s">
        <v>301</v>
      </c>
      <c r="C129" s="52" t="s">
        <v>302</v>
      </c>
      <c r="D129" s="244">
        <v>40985</v>
      </c>
      <c r="E129" s="244">
        <v>27317</v>
      </c>
      <c r="F129" s="54">
        <f t="shared" si="0"/>
        <v>66.651213858728809</v>
      </c>
    </row>
    <row r="130" spans="1:6" ht="12.75" customHeight="1" x14ac:dyDescent="0.2">
      <c r="A130" s="55">
        <v>6632</v>
      </c>
      <c r="B130" s="234" t="s">
        <v>303</v>
      </c>
      <c r="C130" s="52" t="s">
        <v>304</v>
      </c>
      <c r="D130" s="244">
        <v>283980</v>
      </c>
      <c r="E130" s="244">
        <v>792289.55</v>
      </c>
      <c r="F130" s="54">
        <f t="shared" si="0"/>
        <v>278.99484118599906</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77820917</v>
      </c>
      <c r="E133" s="53">
        <f t="shared" si="30"/>
        <v>77506453.980000004</v>
      </c>
      <c r="F133" s="54">
        <f t="shared" ref="F133:F223" si="31">IF(D133&lt;&gt;0,IF(E133/D133&gt;=100,"&gt;&gt;100",E133/D133*100),"-")</f>
        <v>99.595914527709823</v>
      </c>
    </row>
    <row r="134" spans="1:6" ht="24" x14ac:dyDescent="0.2">
      <c r="A134" s="55">
        <v>671</v>
      </c>
      <c r="B134" s="234" t="s">
        <v>311</v>
      </c>
      <c r="C134" s="52" t="s">
        <v>312</v>
      </c>
      <c r="D134" s="53">
        <f t="shared" ref="D134:E134" si="32">SUM(D135:D137)</f>
        <v>7093811</v>
      </c>
      <c r="E134" s="53">
        <f t="shared" si="32"/>
        <v>5479500</v>
      </c>
      <c r="F134" s="54">
        <f t="shared" si="31"/>
        <v>77.243388638349685</v>
      </c>
    </row>
    <row r="135" spans="1:6" ht="12.75" customHeight="1" x14ac:dyDescent="0.2">
      <c r="A135" s="55">
        <v>6711</v>
      </c>
      <c r="B135" s="87" t="s">
        <v>313</v>
      </c>
      <c r="C135" s="52" t="s">
        <v>314</v>
      </c>
      <c r="D135" s="244">
        <v>2300000</v>
      </c>
      <c r="E135" s="244">
        <v>2121637.5</v>
      </c>
      <c r="F135" s="54">
        <f t="shared" si="31"/>
        <v>92.245108695652178</v>
      </c>
    </row>
    <row r="136" spans="1:6" ht="24" x14ac:dyDescent="0.2">
      <c r="A136" s="55">
        <v>6712</v>
      </c>
      <c r="B136" s="234" t="s">
        <v>315</v>
      </c>
      <c r="C136" s="52" t="s">
        <v>316</v>
      </c>
      <c r="D136" s="244">
        <v>4793811</v>
      </c>
      <c r="E136" s="244">
        <v>3357862.5</v>
      </c>
      <c r="F136" s="54">
        <f t="shared" si="31"/>
        <v>70.045784032787267</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v>70727106</v>
      </c>
      <c r="E138" s="244">
        <v>72026953.980000004</v>
      </c>
      <c r="F138" s="54">
        <f t="shared" si="31"/>
        <v>101.83783566656892</v>
      </c>
    </row>
    <row r="139" spans="1:6" ht="12.75" customHeight="1" x14ac:dyDescent="0.2">
      <c r="A139" s="55">
        <v>68</v>
      </c>
      <c r="B139" s="87" t="s">
        <v>321</v>
      </c>
      <c r="C139" s="52" t="s">
        <v>322</v>
      </c>
      <c r="D139" s="53">
        <f t="shared" ref="D139:E139" si="33">D140+D150</f>
        <v>160435</v>
      </c>
      <c r="E139" s="53">
        <f t="shared" si="33"/>
        <v>461732.3</v>
      </c>
      <c r="F139" s="54">
        <f t="shared" si="31"/>
        <v>287.80023062299375</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160435</v>
      </c>
      <c r="E150" s="244">
        <v>461732.3</v>
      </c>
      <c r="F150" s="54">
        <f t="shared" si="31"/>
        <v>287.80023062299375</v>
      </c>
    </row>
    <row r="151" spans="1:6" ht="12.75" customHeight="1" x14ac:dyDescent="0.2">
      <c r="A151" s="55">
        <v>3</v>
      </c>
      <c r="B151" s="87" t="s">
        <v>345</v>
      </c>
      <c r="C151" s="52" t="s">
        <v>53</v>
      </c>
      <c r="D151" s="53">
        <f t="shared" ref="D151:E151" si="35">D152+D163+D196+D215+D224+D252+D263</f>
        <v>108264570</v>
      </c>
      <c r="E151" s="53">
        <f t="shared" si="35"/>
        <v>111962195.67000002</v>
      </c>
      <c r="F151" s="54">
        <f t="shared" si="31"/>
        <v>103.4153607870054</v>
      </c>
    </row>
    <row r="152" spans="1:6" ht="12.75" customHeight="1" x14ac:dyDescent="0.2">
      <c r="A152" s="55">
        <v>31</v>
      </c>
      <c r="B152" s="87" t="s">
        <v>346</v>
      </c>
      <c r="C152" s="52" t="s">
        <v>35</v>
      </c>
      <c r="D152" s="53">
        <f t="shared" ref="D152:E152" si="36">D153+D158+D159</f>
        <v>79622896</v>
      </c>
      <c r="E152" s="53">
        <f t="shared" si="36"/>
        <v>81158298.690000013</v>
      </c>
      <c r="F152" s="54">
        <f t="shared" si="31"/>
        <v>101.92834318661308</v>
      </c>
    </row>
    <row r="153" spans="1:6" ht="12.75" customHeight="1" x14ac:dyDescent="0.2">
      <c r="A153" s="55">
        <v>311</v>
      </c>
      <c r="B153" s="87" t="s">
        <v>347</v>
      </c>
      <c r="C153" s="52" t="s">
        <v>348</v>
      </c>
      <c r="D153" s="53">
        <f t="shared" ref="D153:E153" si="37">SUM(D154:D157)</f>
        <v>67528286</v>
      </c>
      <c r="E153" s="53">
        <f t="shared" si="37"/>
        <v>68779550.840000004</v>
      </c>
      <c r="F153" s="54">
        <f t="shared" si="31"/>
        <v>101.85294920709227</v>
      </c>
    </row>
    <row r="154" spans="1:6" ht="12.75" customHeight="1" x14ac:dyDescent="0.2">
      <c r="A154" s="55">
        <v>3111</v>
      </c>
      <c r="B154" s="87" t="s">
        <v>349</v>
      </c>
      <c r="C154" s="52" t="s">
        <v>350</v>
      </c>
      <c r="D154" s="244">
        <v>61043564</v>
      </c>
      <c r="E154" s="244">
        <v>62614766.920000002</v>
      </c>
      <c r="F154" s="54">
        <f t="shared" si="31"/>
        <v>102.57390430218001</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5660461</v>
      </c>
      <c r="E156" s="244">
        <v>5720664.7400000002</v>
      </c>
      <c r="F156" s="54">
        <f t="shared" si="31"/>
        <v>101.06358369044501</v>
      </c>
    </row>
    <row r="157" spans="1:6" ht="12.75" customHeight="1" x14ac:dyDescent="0.2">
      <c r="A157" s="55">
        <v>3114</v>
      </c>
      <c r="B157" s="87" t="s">
        <v>355</v>
      </c>
      <c r="C157" s="52" t="s">
        <v>356</v>
      </c>
      <c r="D157" s="244">
        <v>824261</v>
      </c>
      <c r="E157" s="244">
        <v>444119.18</v>
      </c>
      <c r="F157" s="54">
        <f t="shared" si="31"/>
        <v>53.880892096071506</v>
      </c>
    </row>
    <row r="158" spans="1:6" ht="12.75" customHeight="1" x14ac:dyDescent="0.2">
      <c r="A158" s="55">
        <v>312</v>
      </c>
      <c r="B158" s="87" t="s">
        <v>357</v>
      </c>
      <c r="C158" s="52" t="s">
        <v>358</v>
      </c>
      <c r="D158" s="244">
        <v>2330391</v>
      </c>
      <c r="E158" s="244">
        <v>2433355.54</v>
      </c>
      <c r="F158" s="54">
        <f t="shared" si="31"/>
        <v>104.41833752361728</v>
      </c>
    </row>
    <row r="159" spans="1:6" ht="12.75" customHeight="1" x14ac:dyDescent="0.2">
      <c r="A159" s="55">
        <v>313</v>
      </c>
      <c r="B159" s="87" t="s">
        <v>359</v>
      </c>
      <c r="C159" s="52" t="s">
        <v>360</v>
      </c>
      <c r="D159" s="53">
        <f t="shared" ref="D159:E159" si="38">SUM(D160:D162)</f>
        <v>9764219</v>
      </c>
      <c r="E159" s="53">
        <f t="shared" si="38"/>
        <v>9945392.3100000005</v>
      </c>
      <c r="F159" s="54">
        <f t="shared" si="31"/>
        <v>101.8554818362841</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9718750</v>
      </c>
      <c r="E161" s="244">
        <v>9939421.9299999997</v>
      </c>
      <c r="F161" s="54">
        <f t="shared" si="31"/>
        <v>102.27057934405144</v>
      </c>
    </row>
    <row r="162" spans="1:6" ht="12.75" customHeight="1" x14ac:dyDescent="0.2">
      <c r="A162" s="55">
        <v>3133</v>
      </c>
      <c r="B162" s="87" t="s">
        <v>364</v>
      </c>
      <c r="C162" s="52" t="s">
        <v>365</v>
      </c>
      <c r="D162" s="244">
        <v>45469</v>
      </c>
      <c r="E162" s="244">
        <v>5970.38</v>
      </c>
      <c r="F162" s="54">
        <f t="shared" si="31"/>
        <v>13.130660449976908</v>
      </c>
    </row>
    <row r="163" spans="1:6" ht="12.75" customHeight="1" x14ac:dyDescent="0.2">
      <c r="A163" s="55">
        <v>32</v>
      </c>
      <c r="B163" s="87" t="s">
        <v>366</v>
      </c>
      <c r="C163" s="52" t="s">
        <v>367</v>
      </c>
      <c r="D163" s="53">
        <f t="shared" ref="D163:E163" si="39">D164+D169+D177+D187+D188</f>
        <v>27871077</v>
      </c>
      <c r="E163" s="53">
        <f t="shared" si="39"/>
        <v>30007569.779999997</v>
      </c>
      <c r="F163" s="54">
        <f t="shared" si="31"/>
        <v>107.66562691495558</v>
      </c>
    </row>
    <row r="164" spans="1:6" ht="12.75" customHeight="1" x14ac:dyDescent="0.2">
      <c r="A164" s="55">
        <v>321</v>
      </c>
      <c r="B164" s="87" t="s">
        <v>368</v>
      </c>
      <c r="C164" s="52" t="s">
        <v>369</v>
      </c>
      <c r="D164" s="53">
        <f t="shared" ref="D164:E164" si="40">SUM(D165:D168)</f>
        <v>2026732</v>
      </c>
      <c r="E164" s="53">
        <f t="shared" si="40"/>
        <v>2483385.12</v>
      </c>
      <c r="F164" s="54">
        <f t="shared" si="31"/>
        <v>122.5314999713825</v>
      </c>
    </row>
    <row r="165" spans="1:6" ht="12.75" customHeight="1" x14ac:dyDescent="0.2">
      <c r="A165" s="55">
        <v>3211</v>
      </c>
      <c r="B165" s="87" t="s">
        <v>370</v>
      </c>
      <c r="C165" s="52" t="s">
        <v>371</v>
      </c>
      <c r="D165" s="244">
        <v>70685</v>
      </c>
      <c r="E165" s="244">
        <v>125207.6</v>
      </c>
      <c r="F165" s="54">
        <f t="shared" si="31"/>
        <v>177.13461130367122</v>
      </c>
    </row>
    <row r="166" spans="1:6" ht="12.75" customHeight="1" x14ac:dyDescent="0.2">
      <c r="A166" s="55">
        <v>3212</v>
      </c>
      <c r="B166" s="87" t="s">
        <v>372</v>
      </c>
      <c r="C166" s="52" t="s">
        <v>373</v>
      </c>
      <c r="D166" s="244">
        <v>1872644</v>
      </c>
      <c r="E166" s="244">
        <v>2178651.6800000002</v>
      </c>
      <c r="F166" s="54">
        <f t="shared" si="31"/>
        <v>116.34094253899833</v>
      </c>
    </row>
    <row r="167" spans="1:6" ht="12.75" customHeight="1" x14ac:dyDescent="0.2">
      <c r="A167" s="55">
        <v>3213</v>
      </c>
      <c r="B167" s="87" t="s">
        <v>374</v>
      </c>
      <c r="C167" s="52" t="s">
        <v>375</v>
      </c>
      <c r="D167" s="244">
        <v>83403</v>
      </c>
      <c r="E167" s="244">
        <v>179525.84</v>
      </c>
      <c r="F167" s="54">
        <f t="shared" si="31"/>
        <v>215.2510581154155</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16339372</v>
      </c>
      <c r="E169" s="53">
        <f t="shared" si="41"/>
        <v>17287826.169999998</v>
      </c>
      <c r="F169" s="54">
        <f t="shared" si="31"/>
        <v>105.80471617881028</v>
      </c>
    </row>
    <row r="170" spans="1:6" ht="12.75" customHeight="1" x14ac:dyDescent="0.2">
      <c r="A170" s="55">
        <v>3221</v>
      </c>
      <c r="B170" s="87" t="s">
        <v>380</v>
      </c>
      <c r="C170" s="52" t="s">
        <v>381</v>
      </c>
      <c r="D170" s="244">
        <v>978260</v>
      </c>
      <c r="E170" s="244">
        <v>931711.6</v>
      </c>
      <c r="F170" s="54">
        <f t="shared" si="31"/>
        <v>95.241714881524345</v>
      </c>
    </row>
    <row r="171" spans="1:6" ht="12.75" customHeight="1" x14ac:dyDescent="0.2">
      <c r="A171" s="55">
        <v>3222</v>
      </c>
      <c r="B171" s="87" t="s">
        <v>382</v>
      </c>
      <c r="C171" s="52" t="s">
        <v>383</v>
      </c>
      <c r="D171" s="244">
        <v>13714514</v>
      </c>
      <c r="E171" s="244">
        <v>13870888.720000001</v>
      </c>
      <c r="F171" s="54">
        <f t="shared" si="31"/>
        <v>101.14021335353189</v>
      </c>
    </row>
    <row r="172" spans="1:6" ht="12.75" customHeight="1" x14ac:dyDescent="0.2">
      <c r="A172" s="55">
        <v>3223</v>
      </c>
      <c r="B172" s="87" t="s">
        <v>384</v>
      </c>
      <c r="C172" s="52" t="s">
        <v>385</v>
      </c>
      <c r="D172" s="244">
        <v>1311529</v>
      </c>
      <c r="E172" s="244">
        <v>2001697.08</v>
      </c>
      <c r="F172" s="54">
        <f t="shared" si="31"/>
        <v>152.62316578588809</v>
      </c>
    </row>
    <row r="173" spans="1:6" ht="12.75" customHeight="1" x14ac:dyDescent="0.2">
      <c r="A173" s="55">
        <v>3224</v>
      </c>
      <c r="B173" s="87" t="s">
        <v>386</v>
      </c>
      <c r="C173" s="52" t="s">
        <v>387</v>
      </c>
      <c r="D173" s="244">
        <v>238898</v>
      </c>
      <c r="E173" s="244">
        <v>284109.69</v>
      </c>
      <c r="F173" s="54">
        <f t="shared" si="31"/>
        <v>118.92510192634514</v>
      </c>
    </row>
    <row r="174" spans="1:6" ht="12.75" customHeight="1" x14ac:dyDescent="0.2">
      <c r="A174" s="55">
        <v>3225</v>
      </c>
      <c r="B174" s="87" t="s">
        <v>388</v>
      </c>
      <c r="C174" s="52" t="s">
        <v>389</v>
      </c>
      <c r="D174" s="244">
        <v>82829</v>
      </c>
      <c r="E174" s="244">
        <v>187981.75</v>
      </c>
      <c r="F174" s="54">
        <f t="shared" si="31"/>
        <v>226.95161115068393</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13342</v>
      </c>
      <c r="E176" s="244">
        <v>11437.33</v>
      </c>
      <c r="F176" s="54">
        <f t="shared" si="31"/>
        <v>85.724254234747406</v>
      </c>
    </row>
    <row r="177" spans="1:6" ht="12.75" customHeight="1" x14ac:dyDescent="0.2">
      <c r="A177" s="55">
        <v>323</v>
      </c>
      <c r="B177" s="87" t="s">
        <v>394</v>
      </c>
      <c r="C177" s="52" t="s">
        <v>395</v>
      </c>
      <c r="D177" s="53">
        <f t="shared" ref="D177:E177" si="42">SUM(D178:D186)</f>
        <v>8514706</v>
      </c>
      <c r="E177" s="53">
        <f t="shared" si="42"/>
        <v>9189947.6400000006</v>
      </c>
      <c r="F177" s="54">
        <f t="shared" si="31"/>
        <v>107.93029894396824</v>
      </c>
    </row>
    <row r="178" spans="1:6" ht="12.75" customHeight="1" x14ac:dyDescent="0.2">
      <c r="A178" s="55">
        <v>3231</v>
      </c>
      <c r="B178" s="87" t="s">
        <v>396</v>
      </c>
      <c r="C178" s="52" t="s">
        <v>397</v>
      </c>
      <c r="D178" s="244">
        <v>226130</v>
      </c>
      <c r="E178" s="244">
        <v>201176.88</v>
      </c>
      <c r="F178" s="54">
        <f t="shared" si="31"/>
        <v>88.965143943749169</v>
      </c>
    </row>
    <row r="179" spans="1:6" ht="12.75" customHeight="1" x14ac:dyDescent="0.2">
      <c r="A179" s="55">
        <v>3232</v>
      </c>
      <c r="B179" s="87" t="s">
        <v>398</v>
      </c>
      <c r="C179" s="52" t="s">
        <v>399</v>
      </c>
      <c r="D179" s="244">
        <v>1721386</v>
      </c>
      <c r="E179" s="244">
        <v>1949863.13</v>
      </c>
      <c r="F179" s="54">
        <f t="shared" si="31"/>
        <v>113.2728586150927</v>
      </c>
    </row>
    <row r="180" spans="1:6" ht="12.75" customHeight="1" x14ac:dyDescent="0.2">
      <c r="A180" s="55">
        <v>3233</v>
      </c>
      <c r="B180" s="87" t="s">
        <v>400</v>
      </c>
      <c r="C180" s="52" t="s">
        <v>401</v>
      </c>
      <c r="D180" s="244">
        <v>40140</v>
      </c>
      <c r="E180" s="244">
        <v>52090.87</v>
      </c>
      <c r="F180" s="54">
        <f t="shared" si="31"/>
        <v>129.77296960637767</v>
      </c>
    </row>
    <row r="181" spans="1:6" ht="12.75" customHeight="1" x14ac:dyDescent="0.2">
      <c r="A181" s="55">
        <v>3234</v>
      </c>
      <c r="B181" s="87" t="s">
        <v>402</v>
      </c>
      <c r="C181" s="52" t="s">
        <v>403</v>
      </c>
      <c r="D181" s="244">
        <v>1119532</v>
      </c>
      <c r="E181" s="244">
        <v>1006363.73</v>
      </c>
      <c r="F181" s="54">
        <f t="shared" si="31"/>
        <v>89.891466255542497</v>
      </c>
    </row>
    <row r="182" spans="1:6" ht="12.75" customHeight="1" x14ac:dyDescent="0.2">
      <c r="A182" s="55">
        <v>3235</v>
      </c>
      <c r="B182" s="87" t="s">
        <v>404</v>
      </c>
      <c r="C182" s="52" t="s">
        <v>405</v>
      </c>
      <c r="D182" s="244">
        <v>87883</v>
      </c>
      <c r="E182" s="244">
        <v>74119.100000000006</v>
      </c>
      <c r="F182" s="54">
        <f t="shared" si="31"/>
        <v>84.338381712048985</v>
      </c>
    </row>
    <row r="183" spans="1:6" ht="12.75" customHeight="1" x14ac:dyDescent="0.2">
      <c r="A183" s="55">
        <v>3236</v>
      </c>
      <c r="B183" s="87" t="s">
        <v>406</v>
      </c>
      <c r="C183" s="52" t="s">
        <v>407</v>
      </c>
      <c r="D183" s="244">
        <v>142270</v>
      </c>
      <c r="E183" s="244">
        <v>219857.35</v>
      </c>
      <c r="F183" s="54">
        <f t="shared" si="31"/>
        <v>154.53528502143811</v>
      </c>
    </row>
    <row r="184" spans="1:6" ht="12.75" customHeight="1" x14ac:dyDescent="0.2">
      <c r="A184" s="55">
        <v>3237</v>
      </c>
      <c r="B184" s="87" t="s">
        <v>408</v>
      </c>
      <c r="C184" s="52" t="s">
        <v>409</v>
      </c>
      <c r="D184" s="244">
        <v>2184087</v>
      </c>
      <c r="E184" s="244">
        <v>2577030.02</v>
      </c>
      <c r="F184" s="54">
        <f t="shared" si="31"/>
        <v>117.99117983853206</v>
      </c>
    </row>
    <row r="185" spans="1:6" ht="12.75" customHeight="1" x14ac:dyDescent="0.2">
      <c r="A185" s="55">
        <v>3238</v>
      </c>
      <c r="B185" s="87" t="s">
        <v>410</v>
      </c>
      <c r="C185" s="52" t="s">
        <v>411</v>
      </c>
      <c r="D185" s="244">
        <v>1364505</v>
      </c>
      <c r="E185" s="244">
        <v>1585541.49</v>
      </c>
      <c r="F185" s="54">
        <f t="shared" si="31"/>
        <v>116.19902382182549</v>
      </c>
    </row>
    <row r="186" spans="1:6" ht="12.75" customHeight="1" x14ac:dyDescent="0.2">
      <c r="A186" s="55">
        <v>3239</v>
      </c>
      <c r="B186" s="87" t="s">
        <v>412</v>
      </c>
      <c r="C186" s="52" t="s">
        <v>413</v>
      </c>
      <c r="D186" s="244">
        <v>1628773</v>
      </c>
      <c r="E186" s="244">
        <v>1523905.07</v>
      </c>
      <c r="F186" s="54">
        <f t="shared" si="31"/>
        <v>93.561538041212629</v>
      </c>
    </row>
    <row r="187" spans="1:6" ht="12.75" customHeight="1" x14ac:dyDescent="0.2">
      <c r="A187" s="55">
        <v>324</v>
      </c>
      <c r="B187" s="87" t="s">
        <v>414</v>
      </c>
      <c r="C187" s="52" t="s">
        <v>415</v>
      </c>
      <c r="D187" s="244">
        <v>143472</v>
      </c>
      <c r="E187" s="244">
        <v>170032.33</v>
      </c>
      <c r="F187" s="54">
        <f t="shared" si="31"/>
        <v>118.51255297200846</v>
      </c>
    </row>
    <row r="188" spans="1:6" ht="12.75" customHeight="1" x14ac:dyDescent="0.2">
      <c r="A188" s="55">
        <v>329</v>
      </c>
      <c r="B188" s="87" t="s">
        <v>416</v>
      </c>
      <c r="C188" s="52" t="s">
        <v>417</v>
      </c>
      <c r="D188" s="53">
        <f t="shared" ref="D188:E188" si="43">SUM(D189:D195)</f>
        <v>846795</v>
      </c>
      <c r="E188" s="53">
        <f t="shared" si="43"/>
        <v>876378.52</v>
      </c>
      <c r="F188" s="54">
        <f t="shared" si="31"/>
        <v>103.49358699567193</v>
      </c>
    </row>
    <row r="189" spans="1:6" ht="12.75" customHeight="1" x14ac:dyDescent="0.2">
      <c r="A189" s="55">
        <v>3291</v>
      </c>
      <c r="B189" s="234" t="s">
        <v>418</v>
      </c>
      <c r="C189" s="52" t="s">
        <v>419</v>
      </c>
      <c r="D189" s="244">
        <v>93298</v>
      </c>
      <c r="E189" s="244">
        <v>80857.8</v>
      </c>
      <c r="F189" s="54">
        <f t="shared" si="31"/>
        <v>86.666166477309275</v>
      </c>
    </row>
    <row r="190" spans="1:6" ht="12.75" customHeight="1" x14ac:dyDescent="0.2">
      <c r="A190" s="55">
        <v>3292</v>
      </c>
      <c r="B190" s="87" t="s">
        <v>420</v>
      </c>
      <c r="C190" s="52" t="s">
        <v>421</v>
      </c>
      <c r="D190" s="244">
        <v>131734</v>
      </c>
      <c r="E190" s="244">
        <v>131796.5</v>
      </c>
      <c r="F190" s="54">
        <f t="shared" si="31"/>
        <v>100.04744409188213</v>
      </c>
    </row>
    <row r="191" spans="1:6" ht="12.75" customHeight="1" x14ac:dyDescent="0.2">
      <c r="A191" s="55">
        <v>3293</v>
      </c>
      <c r="B191" s="87" t="s">
        <v>422</v>
      </c>
      <c r="C191" s="52" t="s">
        <v>423</v>
      </c>
      <c r="D191" s="244">
        <v>8472</v>
      </c>
      <c r="E191" s="244">
        <v>11834.43</v>
      </c>
      <c r="F191" s="54">
        <f t="shared" si="31"/>
        <v>139.68873937677054</v>
      </c>
    </row>
    <row r="192" spans="1:6" ht="12.75" customHeight="1" x14ac:dyDescent="0.2">
      <c r="A192" s="55">
        <v>3294</v>
      </c>
      <c r="B192" s="87" t="s">
        <v>424</v>
      </c>
      <c r="C192" s="52" t="s">
        <v>425</v>
      </c>
      <c r="D192" s="244">
        <v>19004</v>
      </c>
      <c r="E192" s="244">
        <v>21180</v>
      </c>
      <c r="F192" s="54">
        <f t="shared" si="31"/>
        <v>111.45022100610397</v>
      </c>
    </row>
    <row r="193" spans="1:6" ht="12.75" customHeight="1" x14ac:dyDescent="0.2">
      <c r="A193" s="55">
        <v>3295</v>
      </c>
      <c r="B193" s="87" t="s">
        <v>426</v>
      </c>
      <c r="C193" s="52" t="s">
        <v>427</v>
      </c>
      <c r="D193" s="244">
        <v>208566</v>
      </c>
      <c r="E193" s="244">
        <v>193165.49</v>
      </c>
      <c r="F193" s="54">
        <f t="shared" si="31"/>
        <v>92.616001649357997</v>
      </c>
    </row>
    <row r="194" spans="1:6" ht="12.75" customHeight="1" x14ac:dyDescent="0.2">
      <c r="A194" s="55" t="s">
        <v>428</v>
      </c>
      <c r="B194" s="87" t="s">
        <v>429</v>
      </c>
      <c r="C194" s="52" t="s">
        <v>428</v>
      </c>
      <c r="D194" s="244">
        <v>347750</v>
      </c>
      <c r="E194" s="244">
        <v>384704.49</v>
      </c>
      <c r="F194" s="54">
        <f t="shared" si="31"/>
        <v>110.62674047447878</v>
      </c>
    </row>
    <row r="195" spans="1:6" ht="12.75" customHeight="1" x14ac:dyDescent="0.2">
      <c r="A195" s="55">
        <v>3299</v>
      </c>
      <c r="B195" s="87" t="s">
        <v>430</v>
      </c>
      <c r="C195" s="52" t="s">
        <v>431</v>
      </c>
      <c r="D195" s="244">
        <v>37971</v>
      </c>
      <c r="E195" s="244">
        <v>52839.81</v>
      </c>
      <c r="F195" s="54">
        <f t="shared" si="31"/>
        <v>139.15833135814174</v>
      </c>
    </row>
    <row r="196" spans="1:6" ht="12.75" customHeight="1" x14ac:dyDescent="0.2">
      <c r="A196" s="55">
        <v>34</v>
      </c>
      <c r="B196" s="234" t="s">
        <v>432</v>
      </c>
      <c r="C196" s="52" t="s">
        <v>433</v>
      </c>
      <c r="D196" s="53">
        <f t="shared" ref="D196:E196" si="44">D197+D202+D210</f>
        <v>770597</v>
      </c>
      <c r="E196" s="53">
        <f t="shared" si="44"/>
        <v>796327.2</v>
      </c>
      <c r="F196" s="54">
        <f t="shared" si="31"/>
        <v>103.33899560989725</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17811</v>
      </c>
      <c r="E202" s="53">
        <f t="shared" si="46"/>
        <v>0</v>
      </c>
      <c r="F202" s="54">
        <f t="shared" si="31"/>
        <v>0</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v>17811</v>
      </c>
      <c r="E207" s="244">
        <v>0</v>
      </c>
      <c r="F207" s="54">
        <f t="shared" si="31"/>
        <v>0</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752786</v>
      </c>
      <c r="E210" s="53">
        <f t="shared" si="47"/>
        <v>796327.2</v>
      </c>
      <c r="F210" s="54">
        <f t="shared" si="31"/>
        <v>105.78400767283131</v>
      </c>
    </row>
    <row r="211" spans="1:6" ht="12.75" customHeight="1" x14ac:dyDescent="0.2">
      <c r="A211" s="55">
        <v>3431</v>
      </c>
      <c r="B211" s="234" t="s">
        <v>462</v>
      </c>
      <c r="C211" s="52" t="s">
        <v>463</v>
      </c>
      <c r="D211" s="244">
        <v>65042</v>
      </c>
      <c r="E211" s="244">
        <v>62255.33</v>
      </c>
      <c r="F211" s="54">
        <f t="shared" si="31"/>
        <v>95.715583776636635</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613795</v>
      </c>
      <c r="E213" s="244">
        <v>734071.87</v>
      </c>
      <c r="F213" s="54">
        <f t="shared" si="31"/>
        <v>119.59560928322975</v>
      </c>
    </row>
    <row r="214" spans="1:6" ht="12.75" customHeight="1" x14ac:dyDescent="0.2">
      <c r="A214" s="55">
        <v>3434</v>
      </c>
      <c r="B214" s="87" t="s">
        <v>468</v>
      </c>
      <c r="C214" s="52" t="s">
        <v>469</v>
      </c>
      <c r="D214" s="244">
        <v>73949</v>
      </c>
      <c r="E214" s="244">
        <v>0</v>
      </c>
      <c r="F214" s="54">
        <f t="shared" si="31"/>
        <v>0</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108264570</v>
      </c>
      <c r="E289" s="53">
        <f t="shared" si="79"/>
        <v>111962195.67000002</v>
      </c>
      <c r="F289" s="54">
        <f t="shared" si="76"/>
        <v>103.4153607870054</v>
      </c>
    </row>
    <row r="290" spans="1:6" ht="12.75" customHeight="1" x14ac:dyDescent="0.2">
      <c r="A290" s="55" t="s">
        <v>605</v>
      </c>
      <c r="B290" s="87" t="s">
        <v>616</v>
      </c>
      <c r="C290" s="52" t="s">
        <v>617</v>
      </c>
      <c r="D290" s="53">
        <f>IF(D6&gt;=D289,D6-D289,0)</f>
        <v>0</v>
      </c>
      <c r="E290" s="53">
        <f>IF(E6&gt;=E289,E6-E289,0)</f>
        <v>0</v>
      </c>
      <c r="F290" s="54" t="str">
        <f t="shared" si="76"/>
        <v>-</v>
      </c>
    </row>
    <row r="291" spans="1:6" ht="12.75" customHeight="1" x14ac:dyDescent="0.2">
      <c r="A291" s="55" t="s">
        <v>605</v>
      </c>
      <c r="B291" s="87" t="s">
        <v>618</v>
      </c>
      <c r="C291" s="52" t="s">
        <v>619</v>
      </c>
      <c r="D291" s="53">
        <f>IF(D289&gt;=D6,D289-D6,0)</f>
        <v>5843259</v>
      </c>
      <c r="E291" s="53">
        <f>IF(E289&gt;=E6,E289-E6,0)</f>
        <v>8751865.5300000161</v>
      </c>
      <c r="F291" s="54">
        <f t="shared" si="76"/>
        <v>149.77712831144427</v>
      </c>
    </row>
    <row r="292" spans="1:6" ht="12.75" customHeight="1" x14ac:dyDescent="0.2">
      <c r="A292" s="55">
        <v>92211</v>
      </c>
      <c r="B292" s="87" t="s">
        <v>620</v>
      </c>
      <c r="C292" s="52" t="s">
        <v>621</v>
      </c>
      <c r="D292" s="244"/>
      <c r="E292" s="244"/>
      <c r="F292" s="54" t="str">
        <f t="shared" si="76"/>
        <v>-</v>
      </c>
    </row>
    <row r="293" spans="1:6" ht="12.75" customHeight="1" x14ac:dyDescent="0.2">
      <c r="A293" s="55">
        <v>92221</v>
      </c>
      <c r="B293" s="87" t="s">
        <v>622</v>
      </c>
      <c r="C293" s="52" t="s">
        <v>623</v>
      </c>
      <c r="D293" s="244">
        <v>57627832</v>
      </c>
      <c r="E293" s="244">
        <v>68871016.969999999</v>
      </c>
      <c r="F293" s="54">
        <f t="shared" si="76"/>
        <v>119.50999123132031</v>
      </c>
    </row>
    <row r="294" spans="1:6" ht="12.75" customHeight="1" x14ac:dyDescent="0.2">
      <c r="A294" s="55">
        <v>96</v>
      </c>
      <c r="B294" s="87" t="s">
        <v>624</v>
      </c>
      <c r="C294" s="52" t="s">
        <v>625</v>
      </c>
      <c r="D294" s="244">
        <v>1998315</v>
      </c>
      <c r="E294" s="244">
        <v>2060739.89</v>
      </c>
      <c r="F294" s="54">
        <f t="shared" si="76"/>
        <v>103.12387636583821</v>
      </c>
    </row>
    <row r="295" spans="1:6" ht="24" x14ac:dyDescent="0.2">
      <c r="A295" s="55">
        <v>9661</v>
      </c>
      <c r="B295" s="87" t="s">
        <v>626</v>
      </c>
      <c r="C295" s="52" t="s">
        <v>627</v>
      </c>
      <c r="D295" s="244">
        <v>267357</v>
      </c>
      <c r="E295" s="244">
        <v>125238.97</v>
      </c>
      <c r="F295" s="54">
        <f t="shared" si="76"/>
        <v>46.843348032780142</v>
      </c>
    </row>
    <row r="296" spans="1:6" ht="12.75" customHeight="1" x14ac:dyDescent="0.2">
      <c r="A296" s="57" t="s">
        <v>628</v>
      </c>
      <c r="B296" s="235" t="s">
        <v>629</v>
      </c>
      <c r="C296" s="58" t="s">
        <v>628</v>
      </c>
      <c r="D296" s="245">
        <v>589586</v>
      </c>
      <c r="E296" s="245">
        <v>739085.34</v>
      </c>
      <c r="F296" s="59">
        <f t="shared" si="76"/>
        <v>125.35666382851696</v>
      </c>
    </row>
    <row r="297" spans="1:6" s="77" customFormat="1" ht="20.100000000000001" customHeight="1" x14ac:dyDescent="0.2">
      <c r="A297" s="353" t="s">
        <v>630</v>
      </c>
      <c r="B297" s="354"/>
      <c r="C297" s="221"/>
      <c r="D297" s="60"/>
      <c r="E297" s="60"/>
      <c r="F297" s="61"/>
    </row>
    <row r="298" spans="1:6" ht="12.75" customHeight="1" x14ac:dyDescent="0.2">
      <c r="A298" s="55">
        <v>7</v>
      </c>
      <c r="B298" s="87" t="s">
        <v>631</v>
      </c>
      <c r="C298" s="52" t="s">
        <v>632</v>
      </c>
      <c r="D298" s="53">
        <f t="shared" ref="D298:E298" si="80">D299+D311+D344+D348</f>
        <v>4921</v>
      </c>
      <c r="E298" s="53">
        <f t="shared" si="80"/>
        <v>1718.77</v>
      </c>
      <c r="F298" s="54">
        <f t="shared" ref="F298:F418" si="81">IF(D298&lt;&gt;0,IF(E298/D298&gt;=100,"&gt;&gt;100",E298/D298*100),"-")</f>
        <v>34.927250558829506</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4921</v>
      </c>
      <c r="E311" s="53">
        <f t="shared" si="85"/>
        <v>1718.77</v>
      </c>
      <c r="F311" s="54">
        <f t="shared" si="81"/>
        <v>34.927250558829506</v>
      </c>
    </row>
    <row r="312" spans="1:6" ht="12.75" customHeight="1" x14ac:dyDescent="0.2">
      <c r="A312" s="55">
        <v>721</v>
      </c>
      <c r="B312" s="87" t="s">
        <v>659</v>
      </c>
      <c r="C312" s="52" t="s">
        <v>660</v>
      </c>
      <c r="D312" s="53">
        <f t="shared" ref="D312:E312" si="86">SUM(D313:D316)</f>
        <v>4921</v>
      </c>
      <c r="E312" s="53">
        <f t="shared" si="86"/>
        <v>1718.77</v>
      </c>
      <c r="F312" s="54">
        <f t="shared" si="81"/>
        <v>34.927250558829506</v>
      </c>
    </row>
    <row r="313" spans="1:6" ht="12.75" customHeight="1" x14ac:dyDescent="0.2">
      <c r="A313" s="55">
        <v>7211</v>
      </c>
      <c r="B313" s="87" t="s">
        <v>661</v>
      </c>
      <c r="C313" s="52" t="s">
        <v>662</v>
      </c>
      <c r="D313" s="244">
        <v>4921</v>
      </c>
      <c r="E313" s="244">
        <v>1718.77</v>
      </c>
      <c r="F313" s="54">
        <f t="shared" si="81"/>
        <v>34.927250558829506</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5535675</v>
      </c>
      <c r="E350" s="53">
        <f t="shared" si="95"/>
        <v>4720854.5199999996</v>
      </c>
      <c r="F350" s="54">
        <f t="shared" si="81"/>
        <v>85.2805578362169</v>
      </c>
    </row>
    <row r="351" spans="1:6" ht="12.75" customHeight="1" x14ac:dyDescent="0.2">
      <c r="A351" s="55">
        <v>41</v>
      </c>
      <c r="B351" s="87" t="s">
        <v>737</v>
      </c>
      <c r="C351" s="52" t="s">
        <v>738</v>
      </c>
      <c r="D351" s="53">
        <f t="shared" ref="D351:E351" si="96">D352+D356</f>
        <v>43298</v>
      </c>
      <c r="E351" s="53">
        <f t="shared" si="96"/>
        <v>301098</v>
      </c>
      <c r="F351" s="54">
        <f t="shared" si="81"/>
        <v>695.408563905954</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43298</v>
      </c>
      <c r="E356" s="53">
        <f t="shared" si="98"/>
        <v>301098</v>
      </c>
      <c r="F356" s="54">
        <f t="shared" si="81"/>
        <v>695.408563905954</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v>43298</v>
      </c>
      <c r="E359" s="244">
        <v>301098</v>
      </c>
      <c r="F359" s="54">
        <f t="shared" si="81"/>
        <v>695.408563905954</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5392883</v>
      </c>
      <c r="E363" s="53">
        <f t="shared" si="99"/>
        <v>4174381.52</v>
      </c>
      <c r="F363" s="54">
        <f t="shared" si="81"/>
        <v>77.405378904011073</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5310399</v>
      </c>
      <c r="E369" s="53">
        <f t="shared" si="101"/>
        <v>4132381.52</v>
      </c>
      <c r="F369" s="54">
        <f t="shared" si="81"/>
        <v>77.816780245702816</v>
      </c>
    </row>
    <row r="370" spans="1:6" ht="12.75" customHeight="1" x14ac:dyDescent="0.2">
      <c r="A370" s="55">
        <v>4221</v>
      </c>
      <c r="B370" s="87" t="s">
        <v>671</v>
      </c>
      <c r="C370" s="52" t="s">
        <v>763</v>
      </c>
      <c r="D370" s="244">
        <v>209983</v>
      </c>
      <c r="E370" s="244">
        <v>209955.03</v>
      </c>
      <c r="F370" s="54">
        <f t="shared" si="81"/>
        <v>99.986679874085056</v>
      </c>
    </row>
    <row r="371" spans="1:6" ht="12.75" customHeight="1" x14ac:dyDescent="0.2">
      <c r="A371" s="55">
        <v>4222</v>
      </c>
      <c r="B371" s="87" t="s">
        <v>764</v>
      </c>
      <c r="C371" s="52" t="s">
        <v>765</v>
      </c>
      <c r="D371" s="244">
        <v>0</v>
      </c>
      <c r="E371" s="244">
        <v>642898</v>
      </c>
      <c r="F371" s="54" t="str">
        <f t="shared" si="81"/>
        <v>-</v>
      </c>
    </row>
    <row r="372" spans="1:6" ht="12.75" customHeight="1" x14ac:dyDescent="0.2">
      <c r="A372" s="55">
        <v>4223</v>
      </c>
      <c r="B372" s="87" t="s">
        <v>675</v>
      </c>
      <c r="C372" s="52" t="s">
        <v>766</v>
      </c>
      <c r="D372" s="244">
        <v>247789</v>
      </c>
      <c r="E372" s="244">
        <v>205125</v>
      </c>
      <c r="F372" s="54">
        <f t="shared" si="81"/>
        <v>82.782125114512752</v>
      </c>
    </row>
    <row r="373" spans="1:6" ht="12.75" customHeight="1" x14ac:dyDescent="0.2">
      <c r="A373" s="55">
        <v>4224</v>
      </c>
      <c r="B373" s="87" t="s">
        <v>677</v>
      </c>
      <c r="C373" s="52" t="s">
        <v>767</v>
      </c>
      <c r="D373" s="244">
        <v>4634726</v>
      </c>
      <c r="E373" s="244">
        <v>2480521.0099999998</v>
      </c>
      <c r="F373" s="54">
        <f t="shared" si="81"/>
        <v>53.520337771855331</v>
      </c>
    </row>
    <row r="374" spans="1:6" ht="12.75" customHeight="1" x14ac:dyDescent="0.2">
      <c r="A374" s="55">
        <v>4225</v>
      </c>
      <c r="B374" s="87" t="s">
        <v>679</v>
      </c>
      <c r="C374" s="52" t="s">
        <v>768</v>
      </c>
      <c r="D374" s="244">
        <v>23438</v>
      </c>
      <c r="E374" s="312">
        <v>0</v>
      </c>
      <c r="F374" s="54">
        <f t="shared" si="81"/>
        <v>0</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194463</v>
      </c>
      <c r="E376" s="244">
        <v>593882.48</v>
      </c>
      <c r="F376" s="54">
        <f t="shared" si="81"/>
        <v>305.39613191198328</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c r="E384" s="244"/>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82484</v>
      </c>
      <c r="E391" s="53">
        <f t="shared" si="105"/>
        <v>42000</v>
      </c>
      <c r="F391" s="54">
        <f t="shared" si="81"/>
        <v>50.918966102516848</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v>82484</v>
      </c>
      <c r="E395" s="244">
        <v>42000</v>
      </c>
      <c r="F395" s="54">
        <f t="shared" si="81"/>
        <v>50.918966102516848</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99494</v>
      </c>
      <c r="E402" s="53">
        <f t="shared" si="109"/>
        <v>245375</v>
      </c>
      <c r="F402" s="54">
        <f t="shared" si="81"/>
        <v>246.62291193438799</v>
      </c>
    </row>
    <row r="403" spans="1:6" ht="12.75" customHeight="1" x14ac:dyDescent="0.2">
      <c r="A403" s="55">
        <v>451</v>
      </c>
      <c r="B403" s="87" t="s">
        <v>808</v>
      </c>
      <c r="C403" s="52" t="s">
        <v>809</v>
      </c>
      <c r="D403" s="244">
        <v>99494</v>
      </c>
      <c r="E403" s="244">
        <v>0</v>
      </c>
      <c r="F403" s="54">
        <f t="shared" si="81"/>
        <v>0</v>
      </c>
    </row>
    <row r="404" spans="1:6" ht="12.75" customHeight="1" x14ac:dyDescent="0.2">
      <c r="A404" s="55">
        <v>452</v>
      </c>
      <c r="B404" s="87" t="s">
        <v>810</v>
      </c>
      <c r="C404" s="52" t="s">
        <v>811</v>
      </c>
      <c r="D404" s="244">
        <v>0</v>
      </c>
      <c r="E404" s="244">
        <v>245375</v>
      </c>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5530754</v>
      </c>
      <c r="E408" s="53">
        <f t="shared" si="111"/>
        <v>4719135.75</v>
      </c>
      <c r="F408" s="54">
        <f t="shared" si="81"/>
        <v>85.325359797235606</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v>51289</v>
      </c>
      <c r="E411" s="244">
        <v>45871.47</v>
      </c>
      <c r="F411" s="54">
        <f t="shared" si="81"/>
        <v>89.43724775292948</v>
      </c>
    </row>
    <row r="412" spans="1:6" ht="12.75" customHeight="1" x14ac:dyDescent="0.2">
      <c r="A412" s="55" t="s">
        <v>605</v>
      </c>
      <c r="B412" s="87" t="s">
        <v>826</v>
      </c>
      <c r="C412" s="52" t="s">
        <v>827</v>
      </c>
      <c r="D412" s="53">
        <f>D6+D298</f>
        <v>102426232</v>
      </c>
      <c r="E412" s="53">
        <f>E6+E298</f>
        <v>103212048.91</v>
      </c>
      <c r="F412" s="54">
        <f t="shared" si="81"/>
        <v>100.76720279039455</v>
      </c>
    </row>
    <row r="413" spans="1:6" ht="12.75" customHeight="1" x14ac:dyDescent="0.2">
      <c r="A413" s="55" t="s">
        <v>605</v>
      </c>
      <c r="B413" s="87" t="s">
        <v>828</v>
      </c>
      <c r="C413" s="52" t="s">
        <v>829</v>
      </c>
      <c r="D413" s="53">
        <f t="shared" ref="D413:E413" si="112">D289+D350</f>
        <v>113800245</v>
      </c>
      <c r="E413" s="53">
        <f t="shared" si="112"/>
        <v>116683050.19000001</v>
      </c>
      <c r="F413" s="54">
        <f t="shared" si="81"/>
        <v>102.53321527559103</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11374013</v>
      </c>
      <c r="E415" s="53">
        <f t="shared" si="114"/>
        <v>13471001.280000016</v>
      </c>
      <c r="F415" s="54">
        <f t="shared" si="81"/>
        <v>118.43666153713748</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57627832</v>
      </c>
      <c r="E417" s="53">
        <f t="shared" si="116"/>
        <v>68871016.969999999</v>
      </c>
      <c r="F417" s="54">
        <f t="shared" si="81"/>
        <v>119.50999123132031</v>
      </c>
    </row>
    <row r="418" spans="1:6" ht="12.75" customHeight="1" x14ac:dyDescent="0.2">
      <c r="A418" s="57" t="s">
        <v>839</v>
      </c>
      <c r="B418" s="235" t="s">
        <v>840</v>
      </c>
      <c r="C418" s="58" t="s">
        <v>841</v>
      </c>
      <c r="D418" s="64">
        <f t="shared" ref="D418:E418" si="117">D294+D411</f>
        <v>2049604</v>
      </c>
      <c r="E418" s="64">
        <f t="shared" si="117"/>
        <v>2106611.36</v>
      </c>
      <c r="F418" s="59">
        <f t="shared" si="81"/>
        <v>102.78138411127222</v>
      </c>
    </row>
    <row r="419" spans="1:6" s="77" customFormat="1" ht="20.100000000000001" customHeight="1" x14ac:dyDescent="0.2">
      <c r="A419" s="353" t="s">
        <v>842</v>
      </c>
      <c r="B419" s="354"/>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1100000</v>
      </c>
      <c r="E528" s="53">
        <f t="shared" si="148"/>
        <v>0</v>
      </c>
      <c r="F528" s="54">
        <f t="shared" si="119"/>
        <v>0</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1100000</v>
      </c>
      <c r="E593" s="53">
        <f t="shared" si="167"/>
        <v>0</v>
      </c>
      <c r="F593" s="54">
        <f t="shared" si="119"/>
        <v>0</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1100000</v>
      </c>
      <c r="E603" s="53">
        <f t="shared" si="170"/>
        <v>0</v>
      </c>
      <c r="F603" s="54">
        <f t="shared" si="119"/>
        <v>0</v>
      </c>
    </row>
    <row r="604" spans="1:6" ht="12.75" customHeight="1" x14ac:dyDescent="0.2">
      <c r="A604" s="55">
        <v>5431</v>
      </c>
      <c r="B604" s="87" t="s">
        <v>1202</v>
      </c>
      <c r="C604" s="52" t="s">
        <v>1203</v>
      </c>
      <c r="D604" s="244">
        <v>1100000</v>
      </c>
      <c r="E604" s="244">
        <v>0</v>
      </c>
      <c r="F604" s="54">
        <f t="shared" si="119"/>
        <v>0</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1100000</v>
      </c>
      <c r="E636" s="53">
        <f t="shared" si="179"/>
        <v>0</v>
      </c>
      <c r="F636" s="54">
        <f t="shared" si="119"/>
        <v>0</v>
      </c>
    </row>
    <row r="637" spans="1:6" ht="12.75" customHeight="1" x14ac:dyDescent="0.2">
      <c r="A637" s="55">
        <v>92213</v>
      </c>
      <c r="B637" s="87" t="s">
        <v>1268</v>
      </c>
      <c r="C637" s="52" t="s">
        <v>1269</v>
      </c>
      <c r="D637" s="244">
        <v>1100000</v>
      </c>
      <c r="E637" s="244"/>
      <c r="F637" s="54">
        <f t="shared" si="119"/>
        <v>0</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102426232</v>
      </c>
      <c r="E639" s="53">
        <f t="shared" si="180"/>
        <v>103212048.91</v>
      </c>
      <c r="F639" s="54">
        <f t="shared" si="119"/>
        <v>100.76720279039455</v>
      </c>
    </row>
    <row r="640" spans="1:6" ht="12.75" customHeight="1" x14ac:dyDescent="0.2">
      <c r="A640" s="55" t="s">
        <v>605</v>
      </c>
      <c r="B640" s="87" t="s">
        <v>1274</v>
      </c>
      <c r="C640" s="52" t="s">
        <v>1275</v>
      </c>
      <c r="D640" s="53">
        <f t="shared" ref="D640:E640" si="181">D413+D528</f>
        <v>114900245</v>
      </c>
      <c r="E640" s="53">
        <f t="shared" si="181"/>
        <v>116683050.19000001</v>
      </c>
      <c r="F640" s="54">
        <f t="shared" si="119"/>
        <v>101.55161130422307</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12474013</v>
      </c>
      <c r="E642" s="53">
        <f t="shared" si="183"/>
        <v>13471001.280000016</v>
      </c>
      <c r="F642" s="54">
        <f t="shared" si="119"/>
        <v>107.99252237431543</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56527832</v>
      </c>
      <c r="E644" s="53">
        <f t="shared" si="185"/>
        <v>68871016.969999999</v>
      </c>
      <c r="F644" s="54">
        <f t="shared" si="119"/>
        <v>121.83558882994132</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69001845</v>
      </c>
      <c r="E646" s="53">
        <f t="shared" si="187"/>
        <v>82342018.250000015</v>
      </c>
      <c r="F646" s="54">
        <f t="shared" si="119"/>
        <v>119.33306747087707</v>
      </c>
    </row>
    <row r="647" spans="1:6" ht="24" x14ac:dyDescent="0.2">
      <c r="A647" s="57" t="s">
        <v>1288</v>
      </c>
      <c r="B647" s="235" t="s">
        <v>1289</v>
      </c>
      <c r="C647" s="58" t="s">
        <v>1288</v>
      </c>
      <c r="D647" s="245"/>
      <c r="E647" s="245"/>
      <c r="F647" s="59" t="str">
        <f t="shared" si="119"/>
        <v>-</v>
      </c>
    </row>
    <row r="648" spans="1:6" s="77" customFormat="1" ht="20.100000000000001" customHeight="1" x14ac:dyDescent="0.2">
      <c r="A648" s="353" t="s">
        <v>1290</v>
      </c>
      <c r="B648" s="354"/>
      <c r="C648" s="221"/>
      <c r="D648" s="60"/>
      <c r="E648" s="60"/>
      <c r="F648" s="61"/>
    </row>
    <row r="649" spans="1:6" ht="12.75" customHeight="1" x14ac:dyDescent="0.2">
      <c r="A649" s="55">
        <v>11</v>
      </c>
      <c r="B649" s="87" t="s">
        <v>1291</v>
      </c>
      <c r="C649" s="52" t="s">
        <v>1292</v>
      </c>
      <c r="D649" s="244">
        <v>179206</v>
      </c>
      <c r="E649" s="244">
        <v>216580.43</v>
      </c>
      <c r="F649" s="54">
        <f t="shared" ref="F649:F724" si="188">IF(D649&lt;&gt;0,IF(E649/D649&gt;=100,"&gt;&gt;100",E649/D649*100),"-")</f>
        <v>120.85556845194915</v>
      </c>
    </row>
    <row r="650" spans="1:6" ht="12.75" customHeight="1" x14ac:dyDescent="0.2">
      <c r="A650" s="55" t="s">
        <v>1293</v>
      </c>
      <c r="B650" s="87" t="s">
        <v>1294</v>
      </c>
      <c r="C650" s="52" t="s">
        <v>1293</v>
      </c>
      <c r="D650" s="244">
        <v>122764607</v>
      </c>
      <c r="E650" s="244">
        <v>121090903.52</v>
      </c>
      <c r="F650" s="54">
        <f t="shared" si="188"/>
        <v>98.63665634509789</v>
      </c>
    </row>
    <row r="651" spans="1:6" ht="12.75" customHeight="1" x14ac:dyDescent="0.2">
      <c r="A651" s="55" t="s">
        <v>1295</v>
      </c>
      <c r="B651" s="87" t="s">
        <v>1296</v>
      </c>
      <c r="C651" s="52" t="s">
        <v>1295</v>
      </c>
      <c r="D651" s="244">
        <v>122727233</v>
      </c>
      <c r="E651" s="244">
        <v>121132653.43000001</v>
      </c>
      <c r="F651" s="54">
        <f t="shared" si="188"/>
        <v>98.700712522378794</v>
      </c>
    </row>
    <row r="652" spans="1:6" ht="24" x14ac:dyDescent="0.2">
      <c r="A652" s="55">
        <v>11</v>
      </c>
      <c r="B652" s="87" t="s">
        <v>1297</v>
      </c>
      <c r="C652" s="52" t="s">
        <v>1298</v>
      </c>
      <c r="D652" s="53">
        <f t="shared" ref="D652:E652" si="189">+D649+D650-D651</f>
        <v>216580</v>
      </c>
      <c r="E652" s="53">
        <f t="shared" si="189"/>
        <v>174830.51999999583</v>
      </c>
      <c r="F652" s="54">
        <f t="shared" si="188"/>
        <v>80.72329855018738</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452</v>
      </c>
      <c r="E654" s="264">
        <v>455</v>
      </c>
      <c r="F654" s="54">
        <f t="shared" si="188"/>
        <v>100.66371681415929</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445</v>
      </c>
      <c r="E656" s="264">
        <v>454</v>
      </c>
      <c r="F656" s="54">
        <f t="shared" si="188"/>
        <v>102.02247191011236</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v>1796791</v>
      </c>
      <c r="E669" s="244">
        <v>1397908.91</v>
      </c>
      <c r="F669" s="54">
        <f t="shared" si="188"/>
        <v>77.800306769123395</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11289970</v>
      </c>
      <c r="E675" s="244">
        <v>12016327.98</v>
      </c>
      <c r="F675" s="54">
        <f t="shared" si="188"/>
        <v>106.4336573082125</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v>153262</v>
      </c>
      <c r="E678" s="244">
        <v>167865.28</v>
      </c>
      <c r="F678" s="54">
        <f t="shared" si="188"/>
        <v>109.52831099685505</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v>537524</v>
      </c>
      <c r="E697" s="244">
        <v>95697.52</v>
      </c>
      <c r="F697" s="54">
        <f t="shared" si="188"/>
        <v>17.803394825161295</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8256687</v>
      </c>
      <c r="E710" s="244">
        <v>9262269.2699999996</v>
      </c>
      <c r="F710" s="54">
        <f t="shared" si="188"/>
        <v>112.17900436337239</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256649</v>
      </c>
      <c r="E716" s="244">
        <v>118182.11</v>
      </c>
      <c r="F716" s="54">
        <f t="shared" si="188"/>
        <v>46.048147469890779</v>
      </c>
    </row>
    <row r="717" spans="1:6" ht="12.75" customHeight="1" x14ac:dyDescent="0.2">
      <c r="A717" s="55">
        <v>31215</v>
      </c>
      <c r="B717" s="87" t="s">
        <v>1410</v>
      </c>
      <c r="C717" s="52" t="s">
        <v>1411</v>
      </c>
      <c r="D717" s="244">
        <v>220102</v>
      </c>
      <c r="E717" s="244">
        <v>235284.92</v>
      </c>
      <c r="F717" s="54">
        <f t="shared" si="188"/>
        <v>106.898129049259</v>
      </c>
    </row>
    <row r="718" spans="1:6" ht="12.75" customHeight="1" x14ac:dyDescent="0.2">
      <c r="A718" s="55">
        <v>32121</v>
      </c>
      <c r="B718" s="87" t="s">
        <v>1412</v>
      </c>
      <c r="C718" s="52" t="s">
        <v>1413</v>
      </c>
      <c r="D718" s="244">
        <v>1478546</v>
      </c>
      <c r="E718" s="244">
        <v>1853053.48</v>
      </c>
      <c r="F718" s="54">
        <f t="shared" si="188"/>
        <v>125.32944392666849</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16850</v>
      </c>
      <c r="E720" s="244">
        <v>20945</v>
      </c>
      <c r="F720" s="54">
        <f t="shared" si="188"/>
        <v>124.30267062314539</v>
      </c>
    </row>
    <row r="721" spans="1:6" ht="12.75" customHeight="1" x14ac:dyDescent="0.2">
      <c r="A721" s="55" t="s">
        <v>1418</v>
      </c>
      <c r="B721" s="87" t="s">
        <v>1419</v>
      </c>
      <c r="C721" s="52" t="s">
        <v>1418</v>
      </c>
      <c r="D721" s="244">
        <v>32372</v>
      </c>
      <c r="E721" s="244">
        <v>0</v>
      </c>
      <c r="F721" s="54">
        <f t="shared" si="188"/>
        <v>0</v>
      </c>
    </row>
    <row r="722" spans="1:6" ht="12.75" customHeight="1" x14ac:dyDescent="0.2">
      <c r="A722" s="55" t="s">
        <v>1420</v>
      </c>
      <c r="B722" s="87" t="s">
        <v>1421</v>
      </c>
      <c r="C722" s="52" t="s">
        <v>1420</v>
      </c>
      <c r="D722" s="244">
        <v>1764965</v>
      </c>
      <c r="E722" s="244">
        <v>2157022.52</v>
      </c>
      <c r="F722" s="54">
        <f t="shared" si="188"/>
        <v>122.21333114254391</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93298</v>
      </c>
      <c r="E725" s="244">
        <v>80857.8</v>
      </c>
      <c r="F725" s="54">
        <f t="shared" ref="F725:F979" si="190">IF(D725&lt;&gt;0,IF(E725/D725&gt;=100,"&gt;&gt;100",E725/D725*100),"-")</f>
        <v>86.666166477309275</v>
      </c>
    </row>
    <row r="726" spans="1:6" ht="12.75" customHeight="1" x14ac:dyDescent="0.2">
      <c r="A726" s="55" t="s">
        <v>1428</v>
      </c>
      <c r="B726" s="87" t="s">
        <v>1429</v>
      </c>
      <c r="C726" s="52" t="s">
        <v>1428</v>
      </c>
      <c r="D726" s="244">
        <v>111138</v>
      </c>
      <c r="E726" s="244">
        <v>111137.87</v>
      </c>
      <c r="F726" s="54">
        <f t="shared" si="190"/>
        <v>99.999883028307153</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9" t="s">
        <v>1941</v>
      </c>
      <c r="B983" s="350"/>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32" workbookViewId="0">
      <selection activeCell="C252" sqref="C25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1965</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50269920</v>
      </c>
      <c r="E6" s="231">
        <f t="shared" si="0"/>
        <v>49093858.210000001</v>
      </c>
      <c r="F6" s="232">
        <f t="shared" ref="F6:F260" si="1">IF(D6&gt;0,IF(E6/D6&gt;=100,"&gt;&gt;100",E6/D6*100),"-")</f>
        <v>97.660505944708092</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47906047</v>
      </c>
      <c r="E7" s="106">
        <f t="shared" si="2"/>
        <v>46583663.18</v>
      </c>
      <c r="F7" s="95">
        <f t="shared" si="1"/>
        <v>97.239630687958865</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5598160</v>
      </c>
      <c r="E8" s="106">
        <f>E9+E10-E11</f>
        <v>5899257.5999999996</v>
      </c>
      <c r="F8" s="95">
        <f t="shared" si="1"/>
        <v>105.37851008188403</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5036735</v>
      </c>
      <c r="E9" s="249">
        <v>5036734.84</v>
      </c>
      <c r="F9" s="95">
        <f t="shared" si="1"/>
        <v>99.999996823338918</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561425</v>
      </c>
      <c r="E10" s="249">
        <v>862522.76</v>
      </c>
      <c r="F10" s="95">
        <f t="shared" si="1"/>
        <v>153.63098543883865</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40888181</v>
      </c>
      <c r="E12" s="106">
        <f t="shared" si="3"/>
        <v>39335542.229999997</v>
      </c>
      <c r="F12" s="95">
        <f t="shared" si="1"/>
        <v>96.20271987643568</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25235175</v>
      </c>
      <c r="E13" s="106">
        <f t="shared" si="4"/>
        <v>24696582.720000003</v>
      </c>
      <c r="F13" s="95">
        <f t="shared" si="1"/>
        <v>97.865708163307772</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421190</v>
      </c>
      <c r="E14" s="249">
        <v>421190.55</v>
      </c>
      <c r="F14" s="95">
        <f t="shared" si="1"/>
        <v>100.00013058239749</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35832752</v>
      </c>
      <c r="E15" s="249">
        <v>35832752.140000001</v>
      </c>
      <c r="F15" s="95">
        <f t="shared" si="1"/>
        <v>100.00000039070403</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1439597</v>
      </c>
      <c r="E16" s="249">
        <v>1439596.57</v>
      </c>
      <c r="F16" s="95">
        <f t="shared" si="1"/>
        <v>99.99997013052959</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2168674</v>
      </c>
      <c r="E17" s="249">
        <v>2168673.66</v>
      </c>
      <c r="F17" s="95">
        <f t="shared" si="1"/>
        <v>99.999984322217173</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14627038</v>
      </c>
      <c r="E18" s="249">
        <v>15165630.199999999</v>
      </c>
      <c r="F18" s="95">
        <f t="shared" si="1"/>
        <v>103.68216859763405</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15569540</v>
      </c>
      <c r="E19" s="106">
        <f t="shared" si="5"/>
        <v>14570442.68999999</v>
      </c>
      <c r="F19" s="95">
        <f t="shared" si="1"/>
        <v>93.583000461156786</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4966911</v>
      </c>
      <c r="E20" s="249">
        <v>4931986.42</v>
      </c>
      <c r="F20" s="95">
        <f t="shared" si="1"/>
        <v>99.296855127865186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226067</v>
      </c>
      <c r="E21" s="249">
        <v>865465.22</v>
      </c>
      <c r="F21" s="95">
        <f t="shared" si="1"/>
        <v>382.83571684500612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2429956</v>
      </c>
      <c r="E22" s="249">
        <v>2574280.66</v>
      </c>
      <c r="F22" s="95">
        <f t="shared" si="1"/>
        <v>105.93939396433515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55709204</v>
      </c>
      <c r="E23" s="249">
        <v>53101717.469999999</v>
      </c>
      <c r="F23" s="95">
        <f t="shared" si="1"/>
        <v>95.319469059367634</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492158</v>
      </c>
      <c r="E24" s="249">
        <v>492157.89</v>
      </c>
      <c r="F24" s="95">
        <f t="shared" si="1"/>
        <v>99.999977649454038</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2440599</v>
      </c>
      <c r="E26" s="249">
        <v>3010429.05</v>
      </c>
      <c r="F26" s="95">
        <f t="shared" si="1"/>
        <v>123.34795884125167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50695355</v>
      </c>
      <c r="E28" s="249">
        <v>50405594.020000003</v>
      </c>
      <c r="F28" s="95">
        <f t="shared" si="1"/>
        <v>99.428426963377618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83466</v>
      </c>
      <c r="E29" s="106">
        <f t="shared" si="6"/>
        <v>68516.819999999992</v>
      </c>
      <c r="F29" s="95">
        <f t="shared" si="1"/>
        <v>82.089497519948225</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119593</v>
      </c>
      <c r="E30" s="249">
        <v>119592.98</v>
      </c>
      <c r="F30" s="95">
        <f t="shared" si="1"/>
        <v>99.999983276613179</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36127</v>
      </c>
      <c r="E34" s="249">
        <v>51076.160000000003</v>
      </c>
      <c r="F34" s="95">
        <f t="shared" si="1"/>
        <v>141.37946688072634</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1317279</v>
      </c>
      <c r="E47" s="249">
        <v>1317279.44</v>
      </c>
      <c r="F47" s="95">
        <f t="shared" si="1"/>
        <v>100.0000334021874</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1317279</v>
      </c>
      <c r="E50" s="249">
        <v>1317279.44</v>
      </c>
      <c r="F50" s="95">
        <f t="shared" si="1"/>
        <v>100.0000334021874</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2395574</v>
      </c>
      <c r="E54" s="249">
        <v>2376389.0699999998</v>
      </c>
      <c r="F54" s="95">
        <f t="shared" si="1"/>
        <v>99.199151017668413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2395574</v>
      </c>
      <c r="E55" s="249">
        <v>2376389.0699999998</v>
      </c>
      <c r="F55" s="95">
        <f t="shared" si="1"/>
        <v>99.199151017668413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944052</v>
      </c>
      <c r="E56" s="106">
        <f t="shared" si="11"/>
        <v>986052.22</v>
      </c>
      <c r="F56" s="95">
        <f t="shared" si="1"/>
        <v>104.44893077923673</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v>944052</v>
      </c>
      <c r="E61" s="249">
        <v>986052.22</v>
      </c>
      <c r="F61" s="95">
        <f t="shared" si="1"/>
        <v>104.44893077923673</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475654</v>
      </c>
      <c r="E63" s="106">
        <f t="shared" si="12"/>
        <v>362811.13</v>
      </c>
      <c r="F63" s="95">
        <f t="shared" si="1"/>
        <v>76.276270145946427</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475654</v>
      </c>
      <c r="E64" s="249">
        <v>362811.13</v>
      </c>
      <c r="F64" s="95">
        <f t="shared" si="1"/>
        <v>76.276270145946427</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2363873</v>
      </c>
      <c r="E68" s="106">
        <f t="shared" si="13"/>
        <v>2510195.0299999998</v>
      </c>
      <c r="F68" s="95">
        <f t="shared" si="1"/>
        <v>106.18992771608289</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216580</v>
      </c>
      <c r="E69" s="106">
        <f t="shared" si="14"/>
        <v>174830.52</v>
      </c>
      <c r="F69" s="95">
        <f t="shared" si="1"/>
        <v>80.723298550189298</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216242</v>
      </c>
      <c r="E70" s="106">
        <f t="shared" si="15"/>
        <v>174830.52</v>
      </c>
      <c r="F70" s="95">
        <f t="shared" si="1"/>
        <v>80.849474200201627</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216242</v>
      </c>
      <c r="E72" s="249">
        <v>174830.52</v>
      </c>
      <c r="F72" s="95">
        <f t="shared" si="1"/>
        <v>80.849474200201627</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338</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97689</v>
      </c>
      <c r="E78" s="106">
        <f>E79+SUM(E82:E84)-E85+E86</f>
        <v>228753.14999999997</v>
      </c>
      <c r="F78" s="95">
        <f t="shared" si="1"/>
        <v>234.16469612750666</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17762</v>
      </c>
      <c r="E84" s="249">
        <v>74982.789999999994</v>
      </c>
      <c r="F84" s="95">
        <f t="shared" si="1"/>
        <v>422.15285440828734</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79927</v>
      </c>
      <c r="E86" s="249">
        <v>153770.35999999999</v>
      </c>
      <c r="F86" s="95">
        <f t="shared" si="1"/>
        <v>192.38850451036569</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1998315</v>
      </c>
      <c r="E146" s="106">
        <f t="shared" si="26"/>
        <v>2060739.8899999997</v>
      </c>
      <c r="F146" s="95">
        <f t="shared" si="1"/>
        <v>103.1238763658382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861961</v>
      </c>
      <c r="E159" s="249">
        <v>1125877.5</v>
      </c>
      <c r="F159" s="95">
        <f t="shared" si="1"/>
        <v>130.61814861693279</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673949</v>
      </c>
      <c r="E160" s="249">
        <v>574687.54</v>
      </c>
      <c r="F160" s="95">
        <f t="shared" si="1"/>
        <v>85.271665956919591</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589586</v>
      </c>
      <c r="E161" s="249">
        <v>739085.34</v>
      </c>
      <c r="F161" s="95">
        <f t="shared" si="1"/>
        <v>125.35666382851696</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418199</v>
      </c>
      <c r="E162" s="249">
        <v>223096.57</v>
      </c>
      <c r="F162" s="95">
        <f t="shared" si="1"/>
        <v>53.34698791723558</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545380</v>
      </c>
      <c r="E163" s="249">
        <v>602007.06000000006</v>
      </c>
      <c r="F163" s="95">
        <f t="shared" si="1"/>
        <v>110.3830466830467</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51289</v>
      </c>
      <c r="E164" s="106">
        <f t="shared" si="28"/>
        <v>45871.47</v>
      </c>
      <c r="F164" s="95">
        <f t="shared" si="1"/>
        <v>89.43724775292948</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51289</v>
      </c>
      <c r="E166" s="249">
        <v>45871.47</v>
      </c>
      <c r="F166" s="95">
        <f t="shared" si="1"/>
        <v>89.43724775292948</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50269920</v>
      </c>
      <c r="E175" s="106">
        <f t="shared" si="30"/>
        <v>49093858.209999993</v>
      </c>
      <c r="F175" s="95">
        <f t="shared" si="1"/>
        <v>97.660505944708078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70098475</v>
      </c>
      <c r="E176" s="106">
        <f t="shared" si="31"/>
        <v>83415118.989999995</v>
      </c>
      <c r="F176" s="95">
        <f t="shared" si="1"/>
        <v>118.99705234671652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69945982</v>
      </c>
      <c r="E177" s="106">
        <f t="shared" si="32"/>
        <v>83412718.989999995</v>
      </c>
      <c r="F177" s="95">
        <f t="shared" si="1"/>
        <v>119.25305300596108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7686010</v>
      </c>
      <c r="E178" s="249">
        <v>7304064.5800000001</v>
      </c>
      <c r="F178" s="95">
        <f t="shared" si="1"/>
        <v>95.030641125889773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9234837</v>
      </c>
      <c r="E179" s="249">
        <v>6022227.2199999997</v>
      </c>
      <c r="F179" s="95">
        <f t="shared" si="1"/>
        <v>65.212057559868128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324466</v>
      </c>
      <c r="E180" s="106">
        <f t="shared" si="33"/>
        <v>3332.84</v>
      </c>
      <c r="F180" s="95">
        <f t="shared" si="1"/>
        <v>1.0271769615306381</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324466</v>
      </c>
      <c r="E183" s="249">
        <v>3332.84</v>
      </c>
      <c r="F183" s="95">
        <f t="shared" si="1"/>
        <v>1.0271769615306381</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52700669</v>
      </c>
      <c r="E188" s="249">
        <v>70083094.349999994</v>
      </c>
      <c r="F188" s="95">
        <f t="shared" si="1"/>
        <v>132.98331061034537</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152493</v>
      </c>
      <c r="E189" s="249">
        <v>2400</v>
      </c>
      <c r="F189" s="95">
        <f t="shared" si="1"/>
        <v>1.5738427337648286</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-19828555</v>
      </c>
      <c r="E237" s="106">
        <f t="shared" si="41"/>
        <v>-34321260.780000001</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47123686</v>
      </c>
      <c r="E238" s="106">
        <f t="shared" si="42"/>
        <v>45914146.109999999</v>
      </c>
      <c r="F238" s="95">
        <f t="shared" si="1"/>
        <v>97.433265534449063</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47123686</v>
      </c>
      <c r="E239" s="106">
        <f t="shared" si="43"/>
        <v>45914146.109999999</v>
      </c>
      <c r="F239" s="95">
        <f t="shared" si="1"/>
        <v>97.433265534449063</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47123686</v>
      </c>
      <c r="E240" s="249">
        <v>45914146.109999999</v>
      </c>
      <c r="F240" s="95">
        <f t="shared" si="1"/>
        <v>97.433265534449063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-69001845</v>
      </c>
      <c r="E245" s="106">
        <f t="shared" si="45"/>
        <v>-82342018.25</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69001845</v>
      </c>
      <c r="E250" s="106">
        <f t="shared" si="47"/>
        <v>82342018.25</v>
      </c>
      <c r="F250" s="95">
        <f t="shared" si="1"/>
        <v>119.33306747087704</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68702144</v>
      </c>
      <c r="E251" s="249">
        <v>81940899.829999998</v>
      </c>
      <c r="F251" s="95">
        <f t="shared" si="1"/>
        <v>119.26978556884629</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299701</v>
      </c>
      <c r="E252" s="249">
        <v>401118.42</v>
      </c>
      <c r="F252" s="95">
        <f t="shared" si="1"/>
        <v>133.83953340162361</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1998315</v>
      </c>
      <c r="E255" s="249">
        <v>2060739.89</v>
      </c>
      <c r="F255" s="95">
        <f t="shared" si="1"/>
        <v>103.12387636583821</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51289</v>
      </c>
      <c r="E256" s="249">
        <v>45871.47</v>
      </c>
      <c r="F256" s="95">
        <f t="shared" si="1"/>
        <v>89.43724775292948</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24054903</v>
      </c>
      <c r="E259" s="106">
        <f t="shared" si="49"/>
        <v>23428561.620000001</v>
      </c>
      <c r="F259" s="95">
        <f t="shared" si="1"/>
        <v>97.396200766222179</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24054903</v>
      </c>
      <c r="E260" s="250">
        <v>23428561.620000001</v>
      </c>
      <c r="F260" s="99">
        <f t="shared" si="1"/>
        <v>97.396200766222179</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1290</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1126198</v>
      </c>
      <c r="E264" s="249">
        <v>882382.05</v>
      </c>
      <c r="F264" s="95">
        <f t="shared" si="50"/>
        <v>78.350525396067127</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1417497</v>
      </c>
      <c r="E265" s="249">
        <v>1780364.9</v>
      </c>
      <c r="F265" s="95">
        <f t="shared" si="50"/>
        <v>125.59920056268197</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51289</v>
      </c>
      <c r="E267" s="249">
        <v>45871.47</v>
      </c>
      <c r="F267" s="95">
        <f t="shared" si="50"/>
        <v>89.43724775292948</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79927</v>
      </c>
      <c r="E268" s="249">
        <v>153770.35999999999</v>
      </c>
      <c r="F268" s="95">
        <f t="shared" si="50"/>
        <v>192.38850451036569</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6403951</v>
      </c>
      <c r="E287" s="249">
        <v>2651682.65</v>
      </c>
      <c r="F287" s="95">
        <f t="shared" si="50"/>
        <v>41.406979066516904</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63542031</v>
      </c>
      <c r="E288" s="249">
        <v>80761036.340000004</v>
      </c>
      <c r="F288" s="95">
        <f t="shared" si="50"/>
        <v>127.0986071251012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136734</v>
      </c>
      <c r="E289" s="249">
        <v>2400</v>
      </c>
      <c r="F289" s="95">
        <f t="shared" si="50"/>
        <v>1.755232787748475</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15759</v>
      </c>
      <c r="E290" s="249">
        <v>0</v>
      </c>
      <c r="F290" s="95">
        <f t="shared" si="50"/>
        <v>0</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52683269</v>
      </c>
      <c r="E295" s="249">
        <v>70044904.349999994</v>
      </c>
      <c r="F295" s="95">
        <f t="shared" si="50"/>
        <v>132.95474195042831</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17400</v>
      </c>
      <c r="E297" s="249">
        <v>38190</v>
      </c>
      <c r="F297" s="95">
        <f t="shared" si="50"/>
        <v>219.48275862068965</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21" workbookViewId="0">
      <selection activeCell="E101" sqref="E10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113800245</v>
      </c>
      <c r="E89" s="83">
        <f t="shared" si="17"/>
        <v>116683050.19</v>
      </c>
      <c r="F89" s="65">
        <f t="shared" si="1"/>
        <v>102.533215275591</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113800245</v>
      </c>
      <c r="E99" s="83">
        <f t="shared" si="20"/>
        <v>116683050.19</v>
      </c>
      <c r="F99" s="65">
        <f t="shared" si="1"/>
        <v>102.533215275591</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v>113800245</v>
      </c>
      <c r="E100" s="251">
        <v>116683050.19</v>
      </c>
      <c r="F100" s="65">
        <f t="shared" si="1"/>
        <v>102.533215275591</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113800245</v>
      </c>
      <c r="E141" s="108">
        <f t="shared" si="28"/>
        <v>116683050.19</v>
      </c>
      <c r="F141" s="84">
        <f t="shared" si="1"/>
        <v>102.533215275591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12" sqref="D1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26673</v>
      </c>
      <c r="E5" s="109">
        <f t="shared" si="0"/>
        <v>90926.3</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10723.52</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10723.52</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v>10723.52</v>
      </c>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26673</v>
      </c>
      <c r="E22" s="110">
        <f t="shared" si="3"/>
        <v>80202.78</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26673</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v>26673</v>
      </c>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80202.78</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v>80202.78</v>
      </c>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6" workbookViewId="0">
      <selection activeCell="B107" sqref="B106:B107"/>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70098475.069999993</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199628318.71000001</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223049.37</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194919454.37</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81803664.489999995</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29301853.510000002</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433395.65</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83380540.719999999</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4485814.97</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186311674.78999999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247755.97</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186063918.81999999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82185610.459999993</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32489756.25</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754528.49</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65998115.840000004</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4635907.78</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83415118.98999998</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2654082.6500000004</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2651682.6500000004</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480100.78</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v>480100.78</v>
      </c>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2171581.87</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2171581.87</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2400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2400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80761036.340000004</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80761036.340000004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3"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33739</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Provjera</v>
      </c>
      <c r="C263" s="120" t="s">
        <v>3265</v>
      </c>
      <c r="D263" s="125"/>
      <c r="E263" s="73">
        <f t="shared" si="20"/>
        <v>0</v>
      </c>
      <c r="F263" s="73">
        <f t="shared" si="21"/>
        <v>1</v>
      </c>
      <c r="G263" s="73"/>
      <c r="H263" s="73"/>
      <c r="I263" s="73"/>
      <c r="J263" s="73"/>
      <c r="K263" s="73"/>
      <c r="L263" s="73">
        <f>IF(AND('PR-RAS'!D604&gt;0,'PR-RAS'!D952=0),1,0)</f>
        <v>1</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3298</v>
      </c>
      <c r="B1" s="378"/>
      <c r="C1" s="378"/>
    </row>
    <row r="2" spans="1:17" ht="33" customHeight="1" x14ac:dyDescent="0.2">
      <c r="A2" s="379" t="s">
        <v>3299</v>
      </c>
      <c r="B2" s="380"/>
      <c r="C2" s="377"/>
      <c r="D2" s="4"/>
      <c r="E2" s="4"/>
      <c r="F2" s="4"/>
      <c r="G2" s="4"/>
      <c r="H2" s="4"/>
      <c r="I2" s="4"/>
      <c r="J2" s="4"/>
      <c r="K2" s="4"/>
      <c r="L2" s="4"/>
      <c r="M2" s="4"/>
      <c r="N2" s="4"/>
      <c r="O2" s="4"/>
      <c r="P2" s="4"/>
      <c r="Q2" s="4"/>
    </row>
    <row r="3" spans="1:17" ht="18.75" customHeight="1" x14ac:dyDescent="0.2">
      <c r="A3" s="42" t="s">
        <v>3300</v>
      </c>
      <c r="B3" s="381" t="s">
        <v>3301</v>
      </c>
      <c r="C3" s="377"/>
      <c r="D3" s="4"/>
      <c r="E3" s="4"/>
      <c r="F3" s="4"/>
      <c r="G3" s="4"/>
      <c r="H3" s="4"/>
      <c r="I3" s="4"/>
      <c r="J3" s="4"/>
      <c r="K3" s="4"/>
      <c r="L3" s="4"/>
      <c r="M3" s="4"/>
      <c r="N3" s="4"/>
      <c r="O3" s="4"/>
      <c r="P3" s="4"/>
      <c r="Q3" s="4"/>
    </row>
    <row r="4" spans="1:17" ht="37.5" hidden="1" customHeight="1" x14ac:dyDescent="0.2">
      <c r="A4" s="43" t="s">
        <v>3302</v>
      </c>
      <c r="B4" s="376" t="s">
        <v>3303</v>
      </c>
      <c r="C4" s="377"/>
      <c r="D4" s="4"/>
      <c r="E4" s="4"/>
      <c r="F4" s="4"/>
      <c r="G4" s="4"/>
      <c r="H4" s="4"/>
      <c r="I4" s="4"/>
      <c r="J4" s="4"/>
      <c r="K4" s="4"/>
      <c r="L4" s="4"/>
      <c r="M4" s="4"/>
      <c r="N4" s="4"/>
      <c r="O4" s="4"/>
      <c r="P4" s="4"/>
      <c r="Q4" s="4"/>
    </row>
    <row r="5" spans="1:17" ht="48" hidden="1" customHeight="1" x14ac:dyDescent="0.2">
      <c r="A5" s="43" t="s">
        <v>3302</v>
      </c>
      <c r="B5" s="376" t="s">
        <v>3304</v>
      </c>
      <c r="C5" s="377"/>
      <c r="D5" s="4"/>
      <c r="E5" s="4"/>
      <c r="F5" s="4"/>
      <c r="G5" s="4"/>
      <c r="H5" s="4"/>
      <c r="I5" s="4"/>
      <c r="J5" s="4"/>
      <c r="K5" s="4"/>
      <c r="L5" s="4"/>
      <c r="M5" s="4"/>
      <c r="N5" s="4"/>
      <c r="O5" s="4"/>
      <c r="P5" s="4"/>
      <c r="Q5" s="4"/>
    </row>
    <row r="6" spans="1:17" ht="59.25" hidden="1" customHeight="1" x14ac:dyDescent="0.2">
      <c r="A6" s="43" t="s">
        <v>3302</v>
      </c>
      <c r="B6" s="376" t="s">
        <v>3305</v>
      </c>
      <c r="C6" s="377"/>
      <c r="D6" s="4"/>
      <c r="E6" s="4"/>
      <c r="F6" s="4"/>
      <c r="G6" s="4"/>
      <c r="H6" s="4"/>
      <c r="I6" s="4"/>
      <c r="J6" s="4"/>
      <c r="K6" s="4"/>
      <c r="L6" s="4"/>
      <c r="M6" s="4"/>
      <c r="N6" s="4"/>
      <c r="O6" s="4"/>
      <c r="P6" s="4"/>
      <c r="Q6" s="4"/>
    </row>
    <row r="7" spans="1:17" ht="48" hidden="1" customHeight="1" x14ac:dyDescent="0.2">
      <c r="A7" s="43" t="s">
        <v>3306</v>
      </c>
      <c r="B7" s="376" t="s">
        <v>3307</v>
      </c>
      <c r="C7" s="377"/>
      <c r="D7" s="4"/>
      <c r="E7" s="4"/>
      <c r="F7" s="4"/>
      <c r="G7" s="4"/>
      <c r="H7" s="4"/>
      <c r="I7" s="4"/>
      <c r="J7" s="4"/>
      <c r="K7" s="4"/>
      <c r="L7" s="4"/>
      <c r="M7" s="4"/>
      <c r="N7" s="4"/>
      <c r="O7" s="4"/>
      <c r="P7" s="4"/>
      <c r="Q7" s="4"/>
    </row>
    <row r="8" spans="1:17" ht="41.25" hidden="1" customHeight="1" x14ac:dyDescent="0.2">
      <c r="A8" s="43" t="s">
        <v>3308</v>
      </c>
      <c r="B8" s="376" t="s">
        <v>3309</v>
      </c>
      <c r="C8" s="377"/>
      <c r="D8" s="4"/>
      <c r="E8" s="4"/>
      <c r="F8" s="4"/>
      <c r="G8" s="4"/>
      <c r="H8" s="4"/>
      <c r="I8" s="4"/>
      <c r="J8" s="4"/>
      <c r="K8" s="4"/>
      <c r="L8" s="4"/>
      <c r="M8" s="4"/>
      <c r="N8" s="4"/>
      <c r="O8" s="4"/>
      <c r="P8" s="4"/>
      <c r="Q8" s="4"/>
    </row>
    <row r="9" spans="1:17" ht="59.25" hidden="1" customHeight="1" x14ac:dyDescent="0.2">
      <c r="A9" s="43" t="s">
        <v>3310</v>
      </c>
      <c r="B9" s="376" t="s">
        <v>3311</v>
      </c>
      <c r="C9" s="377"/>
      <c r="D9" s="4"/>
      <c r="E9" s="4"/>
      <c r="F9" s="4"/>
      <c r="G9" s="4"/>
      <c r="H9" s="4"/>
      <c r="I9" s="4"/>
      <c r="J9" s="4"/>
      <c r="K9" s="4"/>
      <c r="L9" s="4"/>
      <c r="M9" s="4"/>
      <c r="N9" s="4"/>
      <c r="O9" s="4"/>
      <c r="P9" s="4"/>
      <c r="Q9" s="4"/>
    </row>
    <row r="10" spans="1:17" ht="61.5" hidden="1" customHeight="1" x14ac:dyDescent="0.2">
      <c r="A10" s="43" t="s">
        <v>3310</v>
      </c>
      <c r="B10" s="376" t="s">
        <v>3312</v>
      </c>
      <c r="C10" s="377"/>
      <c r="D10" s="4"/>
      <c r="E10" s="4"/>
      <c r="F10" s="4"/>
      <c r="G10" s="4"/>
      <c r="H10" s="4"/>
      <c r="I10" s="4"/>
      <c r="J10" s="4"/>
      <c r="K10" s="4"/>
      <c r="L10" s="4"/>
      <c r="M10" s="4"/>
      <c r="N10" s="4"/>
      <c r="O10" s="4"/>
      <c r="P10" s="4"/>
      <c r="Q10" s="4"/>
    </row>
    <row r="11" spans="1:17" ht="43.5" hidden="1" customHeight="1" x14ac:dyDescent="0.2">
      <c r="A11" s="43" t="s">
        <v>3310</v>
      </c>
      <c r="B11" s="376" t="s">
        <v>3313</v>
      </c>
      <c r="C11" s="377"/>
      <c r="D11" s="4"/>
      <c r="E11" s="4"/>
      <c r="F11" s="4"/>
      <c r="G11" s="4"/>
      <c r="H11" s="4"/>
      <c r="I11" s="4"/>
      <c r="J11" s="4"/>
      <c r="K11" s="4"/>
      <c r="L11" s="4"/>
      <c r="M11" s="4"/>
      <c r="N11" s="4"/>
      <c r="O11" s="4"/>
      <c r="P11" s="4"/>
      <c r="Q11" s="4"/>
    </row>
    <row r="12" spans="1:17" ht="27.75" hidden="1" customHeight="1" x14ac:dyDescent="0.2">
      <c r="A12" s="43" t="s">
        <v>3314</v>
      </c>
      <c r="B12" s="376" t="s">
        <v>3315</v>
      </c>
      <c r="C12" s="377"/>
      <c r="D12" s="4"/>
      <c r="E12" s="4"/>
      <c r="F12" s="4"/>
      <c r="G12" s="4"/>
      <c r="H12" s="4"/>
      <c r="I12" s="4"/>
      <c r="J12" s="4"/>
      <c r="K12" s="4"/>
      <c r="L12" s="4"/>
      <c r="M12" s="4"/>
      <c r="N12" s="4"/>
      <c r="O12" s="4"/>
      <c r="P12" s="4"/>
      <c r="Q12" s="4"/>
    </row>
    <row r="13" spans="1:17" ht="27.75" hidden="1" customHeight="1" x14ac:dyDescent="0.2">
      <c r="A13" s="43" t="s">
        <v>3316</v>
      </c>
      <c r="B13" s="376" t="s">
        <v>3317</v>
      </c>
      <c r="C13" s="377"/>
      <c r="D13" s="4"/>
      <c r="E13" s="4"/>
      <c r="F13" s="4"/>
      <c r="G13" s="4"/>
      <c r="H13" s="4"/>
      <c r="I13" s="4"/>
      <c r="J13" s="4"/>
      <c r="K13" s="4"/>
      <c r="L13" s="4"/>
      <c r="M13" s="4"/>
      <c r="N13" s="4"/>
      <c r="O13" s="4"/>
      <c r="P13" s="4"/>
      <c r="Q13" s="4"/>
    </row>
    <row r="14" spans="1:17" ht="45.75" hidden="1" customHeight="1" x14ac:dyDescent="0.2">
      <c r="A14" s="43" t="s">
        <v>3318</v>
      </c>
      <c r="B14" s="376" t="s">
        <v>3319</v>
      </c>
      <c r="C14" s="377"/>
      <c r="D14" s="4"/>
      <c r="E14" s="4"/>
      <c r="F14" s="4"/>
      <c r="G14" s="4"/>
      <c r="H14" s="4"/>
      <c r="I14" s="4"/>
      <c r="J14" s="4"/>
      <c r="K14" s="4"/>
      <c r="L14" s="4"/>
      <c r="M14" s="4"/>
      <c r="N14" s="4"/>
      <c r="O14" s="4"/>
      <c r="P14" s="4"/>
      <c r="Q14" s="4"/>
    </row>
    <row r="15" spans="1:17" ht="45.75" hidden="1" customHeight="1" x14ac:dyDescent="0.2">
      <c r="A15" s="43" t="s">
        <v>3320</v>
      </c>
      <c r="B15" s="376" t="s">
        <v>3321</v>
      </c>
      <c r="C15" s="377"/>
      <c r="D15" s="4"/>
      <c r="E15" s="4"/>
      <c r="F15" s="4"/>
      <c r="G15" s="4"/>
      <c r="H15" s="4"/>
      <c r="I15" s="4"/>
      <c r="J15" s="4"/>
      <c r="K15" s="4"/>
      <c r="L15" s="4"/>
      <c r="M15" s="4"/>
      <c r="N15" s="4"/>
      <c r="O15" s="4"/>
      <c r="P15" s="4"/>
      <c r="Q15" s="4"/>
    </row>
    <row r="16" spans="1:17" ht="51" hidden="1" customHeight="1" x14ac:dyDescent="0.2">
      <c r="A16" s="43" t="s">
        <v>3322</v>
      </c>
      <c r="B16" s="376" t="s">
        <v>3323</v>
      </c>
      <c r="C16" s="377"/>
      <c r="D16" s="4"/>
      <c r="E16" s="4"/>
      <c r="F16" s="4"/>
      <c r="G16" s="4"/>
      <c r="H16" s="4"/>
      <c r="I16" s="4"/>
      <c r="J16" s="4"/>
      <c r="K16" s="4"/>
      <c r="L16" s="4"/>
      <c r="M16" s="4"/>
      <c r="N16" s="4"/>
      <c r="O16" s="4"/>
      <c r="P16" s="4"/>
      <c r="Q16" s="4"/>
    </row>
    <row r="17" spans="1:17" ht="27.75" hidden="1" customHeight="1" x14ac:dyDescent="0.2">
      <c r="A17" s="43" t="s">
        <v>3324</v>
      </c>
      <c r="B17" s="376" t="s">
        <v>3325</v>
      </c>
      <c r="C17" s="377"/>
      <c r="D17" s="4"/>
      <c r="E17" s="4"/>
      <c r="F17" s="4"/>
      <c r="G17" s="4"/>
      <c r="H17" s="4"/>
      <c r="I17" s="4"/>
      <c r="J17" s="4"/>
      <c r="K17" s="4"/>
      <c r="L17" s="4"/>
      <c r="M17" s="4"/>
      <c r="N17" s="4"/>
      <c r="O17" s="4"/>
      <c r="P17" s="4"/>
      <c r="Q17" s="4"/>
    </row>
    <row r="18" spans="1:17" ht="27.75" hidden="1" customHeight="1" x14ac:dyDescent="0.2">
      <c r="A18" s="43" t="s">
        <v>3326</v>
      </c>
      <c r="B18" s="376" t="s">
        <v>3327</v>
      </c>
      <c r="C18" s="377"/>
      <c r="D18" s="4"/>
      <c r="E18" s="4"/>
      <c r="F18" s="4"/>
      <c r="G18" s="4"/>
      <c r="H18" s="4"/>
      <c r="I18" s="4"/>
      <c r="J18" s="4"/>
      <c r="K18" s="4"/>
      <c r="L18" s="4"/>
      <c r="M18" s="4"/>
      <c r="N18" s="4"/>
      <c r="O18" s="4"/>
      <c r="P18" s="4"/>
      <c r="Q18" s="4"/>
    </row>
    <row r="19" spans="1:17" ht="45" hidden="1" customHeight="1" x14ac:dyDescent="0.2">
      <c r="A19" s="43" t="s">
        <v>3326</v>
      </c>
      <c r="B19" s="376" t="s">
        <v>3328</v>
      </c>
      <c r="C19" s="377"/>
      <c r="D19" s="4"/>
      <c r="E19" s="4"/>
      <c r="F19" s="4"/>
      <c r="G19" s="4"/>
      <c r="H19" s="4"/>
      <c r="I19" s="4"/>
      <c r="J19" s="4"/>
      <c r="K19" s="4"/>
      <c r="L19" s="4"/>
      <c r="M19" s="4"/>
      <c r="N19" s="4"/>
      <c r="O19" s="4"/>
      <c r="P19" s="4"/>
      <c r="Q19" s="4"/>
    </row>
    <row r="20" spans="1:17" ht="45" hidden="1" customHeight="1" x14ac:dyDescent="0.2">
      <c r="A20" s="43" t="s">
        <v>3329</v>
      </c>
      <c r="B20" s="376" t="s">
        <v>3330</v>
      </c>
      <c r="C20" s="377"/>
      <c r="D20" s="4"/>
      <c r="E20" s="4"/>
      <c r="F20" s="4"/>
      <c r="G20" s="4"/>
      <c r="H20" s="4"/>
      <c r="I20" s="4"/>
      <c r="J20" s="4"/>
      <c r="K20" s="4"/>
      <c r="L20" s="4"/>
      <c r="M20" s="4"/>
      <c r="N20" s="4"/>
      <c r="O20" s="4"/>
      <c r="P20" s="4"/>
      <c r="Q20" s="4"/>
    </row>
    <row r="21" spans="1:17" ht="30" hidden="1" customHeight="1" x14ac:dyDescent="0.2">
      <c r="A21" s="43" t="s">
        <v>3331</v>
      </c>
      <c r="B21" s="376" t="s">
        <v>3332</v>
      </c>
      <c r="C21" s="377"/>
      <c r="D21" s="4"/>
      <c r="E21" s="4"/>
      <c r="F21" s="4"/>
      <c r="G21" s="4"/>
      <c r="H21" s="4"/>
      <c r="I21" s="4"/>
      <c r="J21" s="4"/>
      <c r="K21" s="4"/>
      <c r="L21" s="4"/>
      <c r="M21" s="4"/>
      <c r="N21" s="4"/>
      <c r="O21" s="4"/>
      <c r="P21" s="4"/>
      <c r="Q21" s="4"/>
    </row>
    <row r="22" spans="1:17" ht="30" hidden="1" customHeight="1" x14ac:dyDescent="0.2">
      <c r="A22" s="43" t="s">
        <v>3333</v>
      </c>
      <c r="B22" s="376" t="s">
        <v>3334</v>
      </c>
      <c r="C22" s="377"/>
      <c r="D22" s="4"/>
      <c r="E22" s="4"/>
      <c r="F22" s="4"/>
      <c r="G22" s="4"/>
      <c r="H22" s="4"/>
      <c r="I22" s="4"/>
      <c r="J22" s="4"/>
      <c r="K22" s="4"/>
      <c r="L22" s="4"/>
      <c r="M22" s="4"/>
      <c r="N22" s="4"/>
      <c r="O22" s="4"/>
      <c r="P22" s="4"/>
      <c r="Q22" s="4"/>
    </row>
    <row r="23" spans="1:17" ht="30" hidden="1" customHeight="1" x14ac:dyDescent="0.2">
      <c r="A23" s="43" t="s">
        <v>3335</v>
      </c>
      <c r="B23" s="376" t="s">
        <v>3336</v>
      </c>
      <c r="C23" s="377"/>
      <c r="D23" s="4"/>
      <c r="E23" s="4"/>
      <c r="F23" s="4"/>
      <c r="G23" s="4"/>
      <c r="H23" s="4"/>
      <c r="I23" s="4"/>
      <c r="J23" s="4"/>
      <c r="K23" s="4"/>
      <c r="L23" s="4"/>
      <c r="M23" s="4"/>
      <c r="N23" s="4"/>
      <c r="O23" s="4"/>
      <c r="P23" s="4"/>
      <c r="Q23" s="4"/>
    </row>
    <row r="24" spans="1:17" ht="30" hidden="1" customHeight="1" x14ac:dyDescent="0.2">
      <c r="A24" s="43" t="s">
        <v>3337</v>
      </c>
      <c r="B24" s="376" t="s">
        <v>3338</v>
      </c>
      <c r="C24" s="377"/>
      <c r="D24" s="4"/>
      <c r="E24" s="4"/>
      <c r="F24" s="4"/>
      <c r="G24" s="4"/>
      <c r="H24" s="4"/>
      <c r="I24" s="4"/>
      <c r="J24" s="4"/>
      <c r="K24" s="4"/>
      <c r="L24" s="4"/>
      <c r="M24" s="4"/>
      <c r="N24" s="4"/>
      <c r="O24" s="4"/>
      <c r="P24" s="4"/>
      <c r="Q24" s="4"/>
    </row>
    <row r="25" spans="1:17" ht="30" hidden="1" customHeight="1" x14ac:dyDescent="0.2">
      <c r="A25" s="43" t="s">
        <v>3339</v>
      </c>
      <c r="B25" s="376" t="s">
        <v>3340</v>
      </c>
      <c r="C25" s="377"/>
      <c r="D25" s="4"/>
      <c r="E25" s="4"/>
      <c r="F25" s="4"/>
      <c r="G25" s="4"/>
      <c r="H25" s="4"/>
      <c r="I25" s="4"/>
      <c r="J25" s="4"/>
      <c r="K25" s="4"/>
      <c r="L25" s="4"/>
      <c r="M25" s="4"/>
      <c r="N25" s="4"/>
      <c r="O25" s="4"/>
      <c r="P25" s="4"/>
      <c r="Q25" s="4"/>
    </row>
    <row r="26" spans="1:17" ht="30" hidden="1" customHeight="1" x14ac:dyDescent="0.2">
      <c r="A26" s="43" t="s">
        <v>3341</v>
      </c>
      <c r="B26" s="376" t="s">
        <v>3342</v>
      </c>
      <c r="C26" s="377"/>
      <c r="D26" s="4"/>
      <c r="E26" s="4"/>
      <c r="F26" s="4"/>
      <c r="G26" s="4"/>
      <c r="H26" s="4"/>
      <c r="I26" s="4"/>
      <c r="J26" s="4"/>
      <c r="K26" s="4"/>
      <c r="L26" s="4"/>
      <c r="M26" s="4"/>
      <c r="N26" s="4"/>
      <c r="O26" s="4"/>
      <c r="P26" s="4"/>
      <c r="Q26" s="4"/>
    </row>
    <row r="27" spans="1:17" ht="70.5" hidden="1" customHeight="1" x14ac:dyDescent="0.2">
      <c r="A27" s="43" t="s">
        <v>3343</v>
      </c>
      <c r="B27" s="376" t="s">
        <v>3344</v>
      </c>
      <c r="C27" s="377"/>
      <c r="D27" s="4"/>
      <c r="E27" s="4"/>
      <c r="F27" s="4"/>
      <c r="G27" s="4"/>
      <c r="H27" s="4"/>
      <c r="I27" s="4"/>
      <c r="J27" s="4"/>
      <c r="K27" s="4"/>
      <c r="L27" s="4"/>
      <c r="M27" s="4"/>
      <c r="N27" s="4"/>
      <c r="O27" s="4"/>
      <c r="P27" s="4"/>
      <c r="Q27" s="4"/>
    </row>
    <row r="28" spans="1:17" ht="48" hidden="1" customHeight="1" x14ac:dyDescent="0.2">
      <c r="A28" s="43" t="s">
        <v>3345</v>
      </c>
      <c r="B28" s="376" t="s">
        <v>3346</v>
      </c>
      <c r="C28" s="377"/>
      <c r="D28" s="4"/>
      <c r="E28" s="4"/>
      <c r="F28" s="4"/>
      <c r="G28" s="4"/>
      <c r="H28" s="4"/>
      <c r="I28" s="4"/>
      <c r="J28" s="4"/>
      <c r="K28" s="4"/>
      <c r="L28" s="4"/>
      <c r="M28" s="4"/>
      <c r="N28" s="4"/>
      <c r="O28" s="4"/>
      <c r="P28" s="4"/>
      <c r="Q28" s="4"/>
    </row>
    <row r="29" spans="1:17" ht="100.5" hidden="1" customHeight="1" x14ac:dyDescent="0.2">
      <c r="A29" s="43" t="s">
        <v>3347</v>
      </c>
      <c r="B29" s="376" t="s">
        <v>3348</v>
      </c>
      <c r="C29" s="377"/>
      <c r="D29" s="4"/>
      <c r="E29" s="4"/>
      <c r="F29" s="4"/>
      <c r="G29" s="4"/>
      <c r="H29" s="4"/>
      <c r="I29" s="4"/>
      <c r="J29" s="4"/>
      <c r="K29" s="4"/>
      <c r="L29" s="4"/>
      <c r="M29" s="4"/>
      <c r="N29" s="4"/>
      <c r="O29" s="4"/>
      <c r="P29" s="4"/>
      <c r="Q29" s="4"/>
    </row>
    <row r="30" spans="1:17" ht="45" hidden="1" customHeight="1" x14ac:dyDescent="0.2">
      <c r="A30" s="43" t="s">
        <v>3349</v>
      </c>
      <c r="B30" s="376" t="s">
        <v>3350</v>
      </c>
      <c r="C30" s="377"/>
      <c r="D30" s="4"/>
      <c r="E30" s="4"/>
      <c r="F30" s="4"/>
      <c r="G30" s="4"/>
      <c r="H30" s="4"/>
      <c r="I30" s="4"/>
      <c r="J30" s="4"/>
      <c r="K30" s="4"/>
      <c r="L30" s="4"/>
      <c r="M30" s="4"/>
      <c r="N30" s="4"/>
      <c r="O30" s="4"/>
      <c r="P30" s="4"/>
      <c r="Q30" s="4"/>
    </row>
    <row r="31" spans="1:17" ht="45" hidden="1" customHeight="1" x14ac:dyDescent="0.2">
      <c r="A31" s="43" t="s">
        <v>3351</v>
      </c>
      <c r="B31" s="376" t="s">
        <v>3352</v>
      </c>
      <c r="C31" s="377"/>
      <c r="D31" s="4"/>
      <c r="E31" s="4"/>
      <c r="F31" s="4"/>
      <c r="G31" s="4"/>
      <c r="H31" s="4"/>
      <c r="I31" s="4"/>
      <c r="J31" s="4"/>
      <c r="K31" s="4"/>
      <c r="L31" s="4"/>
      <c r="M31" s="4"/>
      <c r="N31" s="4"/>
      <c r="O31" s="4"/>
      <c r="P31" s="4"/>
      <c r="Q31" s="4"/>
    </row>
    <row r="32" spans="1:17" ht="45" hidden="1" customHeight="1" x14ac:dyDescent="0.2">
      <c r="A32" s="43" t="s">
        <v>3353</v>
      </c>
      <c r="B32" s="376" t="s">
        <v>3354</v>
      </c>
      <c r="C32" s="377"/>
      <c r="D32" s="4"/>
      <c r="E32" s="4"/>
      <c r="F32" s="4"/>
      <c r="G32" s="4"/>
      <c r="H32" s="4"/>
      <c r="I32" s="4"/>
      <c r="J32" s="4"/>
      <c r="K32" s="4"/>
      <c r="L32" s="4"/>
      <c r="M32" s="4"/>
      <c r="N32" s="4"/>
      <c r="O32" s="4"/>
      <c r="P32" s="4"/>
      <c r="Q32" s="4"/>
    </row>
    <row r="33" spans="1:17" ht="72" hidden="1" customHeight="1" x14ac:dyDescent="0.2">
      <c r="A33" s="43" t="s">
        <v>3355</v>
      </c>
      <c r="B33" s="376" t="s">
        <v>3356</v>
      </c>
      <c r="C33" s="377"/>
      <c r="D33" s="4"/>
      <c r="E33" s="4"/>
      <c r="F33" s="4"/>
      <c r="G33" s="4"/>
      <c r="H33" s="4"/>
      <c r="I33" s="4"/>
      <c r="J33" s="4"/>
      <c r="K33" s="4"/>
      <c r="L33" s="4"/>
      <c r="M33" s="4"/>
      <c r="N33" s="4"/>
      <c r="O33" s="4"/>
      <c r="P33" s="4"/>
      <c r="Q33" s="4"/>
    </row>
    <row r="34" spans="1:17" ht="79.5" hidden="1" customHeight="1" x14ac:dyDescent="0.2">
      <c r="A34" s="43" t="s">
        <v>3357</v>
      </c>
      <c r="B34" s="376" t="s">
        <v>3358</v>
      </c>
      <c r="C34" s="377"/>
      <c r="D34" s="4"/>
      <c r="E34" s="4"/>
      <c r="F34" s="4"/>
      <c r="G34" s="4"/>
      <c r="H34" s="4"/>
      <c r="I34" s="4"/>
      <c r="J34" s="4"/>
      <c r="K34" s="4"/>
      <c r="L34" s="4"/>
      <c r="M34" s="4"/>
      <c r="N34" s="4"/>
      <c r="O34" s="4"/>
      <c r="P34" s="4"/>
      <c r="Q34" s="4"/>
    </row>
    <row r="35" spans="1:17" ht="70.5" hidden="1" customHeight="1" x14ac:dyDescent="0.2">
      <c r="A35" s="43" t="s">
        <v>3359</v>
      </c>
      <c r="B35" s="376" t="s">
        <v>3360</v>
      </c>
      <c r="C35" s="377"/>
      <c r="D35" s="4"/>
      <c r="E35" s="4"/>
      <c r="F35" s="4"/>
      <c r="G35" s="4"/>
      <c r="H35" s="4"/>
      <c r="I35" s="4"/>
      <c r="J35" s="4"/>
      <c r="K35" s="4"/>
      <c r="L35" s="4"/>
      <c r="M35" s="4"/>
      <c r="N35" s="4"/>
      <c r="O35" s="4"/>
      <c r="P35" s="4"/>
      <c r="Q35" s="4"/>
    </row>
    <row r="36" spans="1:17" ht="45.75" hidden="1" customHeight="1" x14ac:dyDescent="0.2">
      <c r="A36" s="43" t="s">
        <v>3361</v>
      </c>
      <c r="B36" s="376" t="s">
        <v>3362</v>
      </c>
      <c r="C36" s="377"/>
      <c r="D36" s="4"/>
      <c r="E36" s="4"/>
      <c r="F36" s="4"/>
      <c r="G36" s="4"/>
      <c r="H36" s="4"/>
      <c r="I36" s="4"/>
      <c r="J36" s="4"/>
      <c r="K36" s="4"/>
      <c r="L36" s="4"/>
      <c r="M36" s="4"/>
      <c r="N36" s="4"/>
      <c r="O36" s="4"/>
      <c r="P36" s="4"/>
      <c r="Q36" s="4"/>
    </row>
    <row r="37" spans="1:17" ht="54.75" hidden="1" customHeight="1" x14ac:dyDescent="0.2">
      <c r="A37" s="43" t="s">
        <v>3363</v>
      </c>
      <c r="B37" s="376" t="s">
        <v>3364</v>
      </c>
      <c r="C37" s="377"/>
      <c r="D37" s="4"/>
      <c r="E37" s="4"/>
      <c r="F37" s="4"/>
      <c r="G37" s="4"/>
      <c r="H37" s="4"/>
      <c r="I37" s="4"/>
      <c r="J37" s="4"/>
      <c r="K37" s="4"/>
      <c r="L37" s="4"/>
      <c r="M37" s="4"/>
      <c r="N37" s="4"/>
      <c r="O37" s="4"/>
      <c r="P37" s="4"/>
      <c r="Q37" s="4"/>
    </row>
    <row r="38" spans="1:17" ht="37.5" hidden="1" customHeight="1" x14ac:dyDescent="0.2">
      <c r="A38" s="43" t="s">
        <v>3365</v>
      </c>
      <c r="B38" s="376" t="s">
        <v>3366</v>
      </c>
      <c r="C38" s="377"/>
      <c r="D38" s="4"/>
      <c r="E38" s="4"/>
      <c r="F38" s="4"/>
      <c r="G38" s="4"/>
      <c r="H38" s="4"/>
      <c r="I38" s="4"/>
      <c r="J38" s="4"/>
      <c r="K38" s="4"/>
      <c r="L38" s="4"/>
      <c r="M38" s="4"/>
      <c r="N38" s="4"/>
      <c r="O38" s="4"/>
      <c r="P38" s="4"/>
      <c r="Q38" s="4"/>
    </row>
    <row r="39" spans="1:17" ht="61.5" hidden="1" customHeight="1" x14ac:dyDescent="0.2">
      <c r="A39" s="43" t="s">
        <v>3367</v>
      </c>
      <c r="B39" s="376" t="s">
        <v>3368</v>
      </c>
      <c r="C39" s="377"/>
      <c r="D39" s="4"/>
      <c r="E39" s="4"/>
      <c r="F39" s="4"/>
      <c r="G39" s="4"/>
      <c r="H39" s="4"/>
      <c r="I39" s="4"/>
      <c r="J39" s="4"/>
      <c r="K39" s="4"/>
      <c r="L39" s="4"/>
      <c r="M39" s="4"/>
      <c r="N39" s="4"/>
      <c r="O39" s="4"/>
      <c r="P39" s="4"/>
      <c r="Q39" s="4"/>
    </row>
    <row r="40" spans="1:17" ht="53.25" hidden="1" customHeight="1" x14ac:dyDescent="0.2">
      <c r="A40" s="43" t="s">
        <v>3369</v>
      </c>
      <c r="B40" s="376" t="s">
        <v>3370</v>
      </c>
      <c r="C40" s="377"/>
      <c r="D40" s="4"/>
      <c r="E40" s="4"/>
      <c r="F40" s="4"/>
      <c r="G40" s="4"/>
      <c r="H40" s="4"/>
      <c r="I40" s="4"/>
      <c r="J40" s="4"/>
      <c r="K40" s="4"/>
      <c r="L40" s="4"/>
      <c r="M40" s="4"/>
      <c r="N40" s="4"/>
      <c r="O40" s="4"/>
      <c r="P40" s="4"/>
      <c r="Q40" s="4"/>
    </row>
    <row r="41" spans="1:17" ht="73.5" hidden="1" customHeight="1" x14ac:dyDescent="0.2">
      <c r="A41" s="43" t="s">
        <v>3371</v>
      </c>
      <c r="B41" s="376" t="s">
        <v>3372</v>
      </c>
      <c r="C41" s="377"/>
      <c r="D41" s="4"/>
      <c r="E41" s="4"/>
      <c r="F41" s="4"/>
      <c r="G41" s="4"/>
      <c r="H41" s="4"/>
      <c r="I41" s="4"/>
      <c r="J41" s="4"/>
      <c r="K41" s="4"/>
      <c r="L41" s="4"/>
      <c r="M41" s="4"/>
      <c r="N41" s="4"/>
      <c r="O41" s="4"/>
      <c r="P41" s="4"/>
      <c r="Q41" s="4"/>
    </row>
    <row r="42" spans="1:17" ht="57.75" hidden="1" customHeight="1" x14ac:dyDescent="0.2">
      <c r="A42" s="43" t="s">
        <v>3373</v>
      </c>
      <c r="B42" s="376" t="s">
        <v>3374</v>
      </c>
      <c r="C42" s="377"/>
      <c r="D42" s="4"/>
      <c r="E42" s="4"/>
      <c r="F42" s="4"/>
      <c r="G42" s="4"/>
      <c r="H42" s="4"/>
      <c r="I42" s="4"/>
      <c r="J42" s="4"/>
      <c r="K42" s="4"/>
      <c r="L42" s="4"/>
      <c r="M42" s="4"/>
      <c r="N42" s="4"/>
      <c r="O42" s="4"/>
      <c r="P42" s="4"/>
      <c r="Q42" s="4"/>
    </row>
    <row r="43" spans="1:17" ht="84" hidden="1" customHeight="1" x14ac:dyDescent="0.2">
      <c r="A43" s="43" t="s">
        <v>3375</v>
      </c>
      <c r="B43" s="376" t="s">
        <v>3376</v>
      </c>
      <c r="C43" s="377"/>
      <c r="D43" s="4"/>
      <c r="E43" s="4"/>
      <c r="F43" s="4"/>
      <c r="G43" s="4"/>
      <c r="H43" s="4"/>
      <c r="I43" s="4"/>
      <c r="J43" s="4"/>
      <c r="K43" s="4"/>
      <c r="L43" s="4"/>
      <c r="M43" s="4"/>
      <c r="N43" s="4"/>
      <c r="O43" s="4"/>
      <c r="P43" s="4"/>
      <c r="Q43" s="4"/>
    </row>
    <row r="44" spans="1:17" ht="48" hidden="1" customHeight="1" x14ac:dyDescent="0.2">
      <c r="A44" s="43" t="s">
        <v>3377</v>
      </c>
      <c r="B44" s="376" t="s">
        <v>3378</v>
      </c>
      <c r="C44" s="377"/>
      <c r="D44" s="4"/>
      <c r="E44" s="4"/>
      <c r="F44" s="4"/>
      <c r="G44" s="4"/>
      <c r="H44" s="4"/>
      <c r="I44" s="4"/>
      <c r="J44" s="4"/>
      <c r="K44" s="4"/>
      <c r="L44" s="4"/>
      <c r="M44" s="4"/>
      <c r="N44" s="4"/>
      <c r="O44" s="4"/>
      <c r="P44" s="4"/>
      <c r="Q44" s="4"/>
    </row>
    <row r="45" spans="1:17" ht="57" hidden="1" customHeight="1" x14ac:dyDescent="0.2">
      <c r="A45" s="43" t="s">
        <v>3379</v>
      </c>
      <c r="B45" s="376" t="s">
        <v>3380</v>
      </c>
      <c r="C45" s="377"/>
      <c r="D45" s="4"/>
      <c r="E45" s="4"/>
      <c r="F45" s="4"/>
      <c r="G45" s="4"/>
      <c r="H45" s="4"/>
      <c r="I45" s="4"/>
      <c r="J45" s="4"/>
      <c r="K45" s="4"/>
      <c r="L45" s="4"/>
      <c r="M45" s="4"/>
      <c r="N45" s="4"/>
      <c r="O45" s="4"/>
      <c r="P45" s="4"/>
      <c r="Q45" s="4"/>
    </row>
    <row r="46" spans="1:17" ht="73.5" hidden="1" customHeight="1" x14ac:dyDescent="0.2">
      <c r="A46" s="43" t="s">
        <v>3381</v>
      </c>
      <c r="B46" s="386" t="s">
        <v>3382</v>
      </c>
      <c r="C46" s="377"/>
      <c r="D46" s="41"/>
      <c r="E46" s="4"/>
      <c r="F46" s="4"/>
      <c r="G46" s="4"/>
      <c r="H46" s="4"/>
      <c r="I46" s="4"/>
      <c r="J46" s="4"/>
      <c r="K46" s="4"/>
      <c r="L46" s="4"/>
      <c r="M46" s="4"/>
      <c r="N46" s="4"/>
      <c r="O46" s="4"/>
      <c r="P46" s="4"/>
      <c r="Q46" s="4"/>
    </row>
    <row r="47" spans="1:17" ht="66" hidden="1" customHeight="1" x14ac:dyDescent="0.2">
      <c r="A47" s="48" t="s">
        <v>3383</v>
      </c>
      <c r="B47" s="387" t="s">
        <v>3384</v>
      </c>
      <c r="C47" s="387"/>
      <c r="D47" s="4"/>
      <c r="E47" s="4"/>
      <c r="F47" s="4"/>
      <c r="G47" s="4"/>
      <c r="H47" s="4"/>
      <c r="I47" s="4"/>
      <c r="J47" s="4"/>
      <c r="K47" s="4"/>
      <c r="L47" s="4"/>
      <c r="M47" s="4"/>
      <c r="N47" s="4"/>
      <c r="O47" s="4"/>
      <c r="P47" s="4"/>
      <c r="Q47" s="4"/>
    </row>
    <row r="48" spans="1:17" ht="123.75" customHeight="1" x14ac:dyDescent="0.2">
      <c r="A48" s="269" t="s">
        <v>3385</v>
      </c>
      <c r="B48" s="385" t="s">
        <v>3386</v>
      </c>
      <c r="C48" s="384"/>
      <c r="D48" s="4"/>
      <c r="E48" s="4"/>
      <c r="F48" s="4"/>
      <c r="G48" s="4"/>
      <c r="H48" s="4"/>
      <c r="I48" s="4"/>
      <c r="J48" s="4"/>
      <c r="K48" s="4"/>
      <c r="L48" s="4"/>
      <c r="M48" s="4"/>
      <c r="N48" s="4"/>
      <c r="O48" s="4"/>
      <c r="P48" s="4"/>
      <c r="Q48" s="4"/>
    </row>
    <row r="49" spans="1:17" ht="34.5" customHeight="1" x14ac:dyDescent="0.2">
      <c r="A49" s="269" t="s">
        <v>3387</v>
      </c>
      <c r="B49" s="383" t="s">
        <v>3388</v>
      </c>
      <c r="C49" s="384"/>
      <c r="D49" s="4"/>
      <c r="E49" s="4"/>
      <c r="F49" s="4"/>
      <c r="G49" s="4"/>
      <c r="H49" s="4"/>
      <c r="I49" s="4"/>
      <c r="J49" s="4"/>
      <c r="K49" s="4"/>
      <c r="L49" s="4"/>
      <c r="M49" s="4"/>
      <c r="N49" s="4"/>
      <c r="O49" s="4"/>
      <c r="P49" s="4"/>
      <c r="Q49" s="4"/>
    </row>
    <row r="50" spans="1:17" ht="34.5" customHeight="1" x14ac:dyDescent="0.2">
      <c r="A50" s="269" t="s">
        <v>3389</v>
      </c>
      <c r="B50" s="383" t="s">
        <v>3390</v>
      </c>
      <c r="C50" s="384"/>
      <c r="D50" s="4"/>
      <c r="E50" s="4"/>
      <c r="F50" s="4"/>
      <c r="G50" s="4"/>
      <c r="H50" s="4"/>
      <c r="I50" s="4"/>
      <c r="J50" s="4"/>
      <c r="K50" s="4"/>
      <c r="L50" s="4"/>
      <c r="M50" s="4"/>
      <c r="N50" s="4"/>
      <c r="O50" s="4"/>
      <c r="P50" s="4"/>
      <c r="Q50" s="4"/>
    </row>
    <row r="51" spans="1:17" ht="31.5" customHeight="1" x14ac:dyDescent="0.2">
      <c r="A51" s="311" t="s">
        <v>3391</v>
      </c>
      <c r="B51" s="382" t="s">
        <v>3392</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Mica</cp:lastModifiedBy>
  <cp:lastPrinted>2023-01-30T08:22:50Z</cp:lastPrinted>
  <dcterms:created xsi:type="dcterms:W3CDTF">2022-04-01T05:14:30Z</dcterms:created>
  <dcterms:modified xsi:type="dcterms:W3CDTF">2023-01-30T08:30:45Z</dcterms:modified>
</cp:coreProperties>
</file>